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 cintre à 90°" sheetId="1" r:id="rId1"/>
    <sheet name="2 cintres à 90°" sheetId="2" r:id="rId2"/>
    <sheet name="1 cintre qqc" sheetId="3" r:id="rId3"/>
    <sheet name="2 cintres 90° et qqc " sheetId="4" r:id="rId4"/>
  </sheets>
  <definedNames/>
  <calcPr fullCalcOnLoad="1"/>
</workbook>
</file>

<file path=xl/sharedStrings.xml><?xml version="1.0" encoding="utf-8"?>
<sst xmlns="http://schemas.openxmlformats.org/spreadsheetml/2006/main" count="50" uniqueCount="33">
  <si>
    <t>LONGUEUR DEVELOPPEE  =</t>
  </si>
  <si>
    <r>
      <t>f</t>
    </r>
    <r>
      <rPr>
        <b/>
        <sz val="14"/>
        <rFont val="Arial"/>
        <family val="2"/>
      </rPr>
      <t xml:space="preserve"> du tube =</t>
    </r>
  </si>
  <si>
    <t>Rayon de  cintrage à l'axe =</t>
  </si>
  <si>
    <t xml:space="preserve">Tracé MIP = </t>
  </si>
  <si>
    <t xml:space="preserve">Tracé MIP 1 = </t>
  </si>
  <si>
    <t xml:space="preserve">Tracé MIP 2 = </t>
  </si>
  <si>
    <t xml:space="preserve">Tracé  MIP = </t>
  </si>
  <si>
    <t>LONGUEUR DEVELOPPEE =</t>
  </si>
  <si>
    <r>
      <t>OU</t>
    </r>
    <r>
      <rPr>
        <i/>
        <sz val="16"/>
        <rFont val="Arial"/>
        <family val="2"/>
      </rPr>
      <t xml:space="preserve">  
COTATION   EXTERIEURE</t>
    </r>
  </si>
  <si>
    <t xml:space="preserve">Tracé  MIP 2 = </t>
  </si>
  <si>
    <t xml:space="preserve">Tracé  MIP 1 = </t>
  </si>
  <si>
    <r>
      <t>f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du tube   =</t>
    </r>
  </si>
  <si>
    <t>Cote "a" Fn   =</t>
  </si>
  <si>
    <t>Cote "b" Fn   =</t>
  </si>
  <si>
    <t>Cote "c" Fn   =</t>
  </si>
  <si>
    <r>
      <t>f</t>
    </r>
    <r>
      <rPr>
        <b/>
        <sz val="14"/>
        <rFont val="Arial"/>
        <family val="2"/>
      </rPr>
      <t xml:space="preserve"> du tube   =</t>
    </r>
  </si>
  <si>
    <t>Cote "a" ext   =</t>
  </si>
  <si>
    <t>Cote "b" ext   =</t>
  </si>
  <si>
    <t>Cote "c" ext  =</t>
  </si>
  <si>
    <t>Rayon de 
cintrage à l'axe       =</t>
  </si>
  <si>
    <r>
      <t>f</t>
    </r>
    <r>
      <rPr>
        <b/>
        <sz val="24"/>
        <rFont val="Arial"/>
        <family val="2"/>
      </rPr>
      <t xml:space="preserve"> </t>
    </r>
    <r>
      <rPr>
        <b/>
        <sz val="14"/>
        <rFont val="Arial"/>
        <family val="2"/>
      </rPr>
      <t>du tube   =</t>
    </r>
  </si>
  <si>
    <t>Rayon de cintrage à l'axe   =</t>
  </si>
  <si>
    <r>
      <t>Angle de cintrage</t>
    </r>
    <r>
      <rPr>
        <b/>
        <sz val="12"/>
        <rFont val="Arial"/>
        <family val="2"/>
      </rPr>
      <t xml:space="preserve"> "</t>
    </r>
    <r>
      <rPr>
        <b/>
        <sz val="14"/>
        <rFont val="SWGreks"/>
        <family val="0"/>
      </rPr>
      <t>a</t>
    </r>
    <r>
      <rPr>
        <b/>
        <sz val="14"/>
        <rFont val="Arial"/>
        <family val="2"/>
      </rPr>
      <t>°"  =</t>
    </r>
  </si>
  <si>
    <r>
      <t>Angle de cintrage</t>
    </r>
    <r>
      <rPr>
        <b/>
        <sz val="12"/>
        <rFont val="Arial"/>
        <family val="2"/>
      </rPr>
      <t xml:space="preserve"> "</t>
    </r>
    <r>
      <rPr>
        <b/>
        <sz val="14"/>
        <rFont val="SWGreks"/>
        <family val="0"/>
      </rPr>
      <t>a</t>
    </r>
    <r>
      <rPr>
        <b/>
        <sz val="14"/>
        <rFont val="Arial"/>
        <family val="2"/>
      </rPr>
      <t>°</t>
    </r>
    <r>
      <rPr>
        <b/>
        <sz val="12"/>
        <rFont val="Arial"/>
        <family val="2"/>
      </rPr>
      <t xml:space="preserve">"    </t>
    </r>
    <r>
      <rPr>
        <b/>
        <sz val="14"/>
        <rFont val="Arial"/>
        <family val="2"/>
      </rPr>
      <t>=</t>
    </r>
  </si>
  <si>
    <t>Cote "a" à l'axe   =</t>
  </si>
  <si>
    <t>Cote "b" à l'axe   =</t>
  </si>
  <si>
    <t>Cote "c" à l'axe   =</t>
  </si>
  <si>
    <t xml:space="preserve">tige = </t>
  </si>
  <si>
    <t>COTATION à l'AXE</t>
  </si>
  <si>
    <t>TOUTE LA COTATION à l'AXE</t>
  </si>
  <si>
    <r>
      <t xml:space="preserve">OU  
</t>
    </r>
    <r>
      <rPr>
        <i/>
        <sz val="16"/>
        <rFont val="Arial"/>
        <family val="2"/>
      </rPr>
      <t>COTATION à l'AXE</t>
    </r>
  </si>
  <si>
    <r>
      <t>OU</t>
    </r>
    <r>
      <rPr>
        <i/>
        <sz val="16"/>
        <rFont val="Arial"/>
        <family val="2"/>
      </rPr>
      <t xml:space="preserve">  
COTATION EXTERIEURE</t>
    </r>
  </si>
  <si>
    <t xml:space="preserve">LONGUEUR DEVELOPPEE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</si>
</sst>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&quot;mm&quot;"/>
    <numFmt numFmtId="168" formatCode="0.00&quot;mm&quot;"/>
  </numFmts>
  <fonts count="22">
    <font>
      <sz val="10"/>
      <name val="Arial"/>
      <family val="0"/>
    </font>
    <font>
      <sz val="12"/>
      <name val="Arial"/>
      <family val="2"/>
    </font>
    <font>
      <sz val="22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8"/>
      <name val="Comic Sans MS"/>
      <family val="4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4"/>
      <name val="SWGreks"/>
      <family val="0"/>
    </font>
    <font>
      <b/>
      <sz val="24"/>
      <name val="Symbol"/>
      <family val="1"/>
    </font>
    <font>
      <b/>
      <sz val="24"/>
      <name val="Arial"/>
      <family val="2"/>
    </font>
    <font>
      <b/>
      <sz val="22"/>
      <name val="Symbol"/>
      <family val="1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Comic Sans MS"/>
      <family val="4"/>
    </font>
    <font>
      <b/>
      <i/>
      <sz val="14"/>
      <color indexed="10"/>
      <name val="Arial"/>
      <family val="2"/>
    </font>
    <font>
      <b/>
      <sz val="1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6" fontId="16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7" fillId="0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167" fontId="9" fillId="2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7" fontId="21" fillId="0" borderId="0" xfId="0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3" borderId="0" xfId="0" applyFont="1" applyFill="1" applyAlignment="1">
      <alignment horizontal="right" vertical="center"/>
    </xf>
    <xf numFmtId="166" fontId="16" fillId="5" borderId="6" xfId="0" applyNumberFormat="1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center" vertical="center"/>
    </xf>
    <xf numFmtId="167" fontId="21" fillId="5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166" fontId="16" fillId="6" borderId="6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167" fontId="21" fillId="7" borderId="6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right" vertical="center"/>
    </xf>
    <xf numFmtId="0" fontId="6" fillId="8" borderId="11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right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right" vertical="center"/>
    </xf>
    <xf numFmtId="0" fontId="6" fillId="8" borderId="1" xfId="0" applyFont="1" applyFill="1" applyBorder="1" applyAlignment="1">
      <alignment horizontal="right" vertical="center"/>
    </xf>
    <xf numFmtId="167" fontId="9" fillId="5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67" fontId="9" fillId="7" borderId="0" xfId="0" applyNumberFormat="1" applyFont="1" applyFill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68" fontId="3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4</xdr:col>
      <xdr:colOff>885825</xdr:colOff>
      <xdr:row>1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6622" t="4347" r="63356" b="50434"/>
        <a:stretch>
          <a:fillRect/>
        </a:stretch>
      </xdr:blipFill>
      <xdr:spPr>
        <a:xfrm>
          <a:off x="142875" y="0"/>
          <a:ext cx="56769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="70" zoomScaleNormal="70" workbookViewId="0" topLeftCell="A1">
      <selection activeCell="D5" sqref="D5"/>
    </sheetView>
  </sheetViews>
  <sheetFormatPr defaultColWidth="11.421875" defaultRowHeight="12.75"/>
  <cols>
    <col min="1" max="1" width="26.57421875" style="0" customWidth="1"/>
    <col min="2" max="2" width="18.421875" style="0" customWidth="1"/>
    <col min="3" max="3" width="2.421875" style="0" customWidth="1"/>
    <col min="4" max="4" width="26.57421875" style="0" customWidth="1"/>
    <col min="5" max="5" width="18.421875" style="0" customWidth="1"/>
    <col min="6" max="7" width="5.7109375" style="0" customWidth="1"/>
  </cols>
  <sheetData>
    <row r="1" ht="256.5" customHeight="1"/>
    <row r="2" spans="1:5" ht="12" customHeight="1" thickBot="1">
      <c r="A2" s="11"/>
      <c r="B2" s="6"/>
      <c r="C2" s="5"/>
      <c r="D2" s="27"/>
      <c r="E2" s="6"/>
    </row>
    <row r="3" spans="1:5" ht="45" customHeight="1" thickBot="1">
      <c r="A3" s="54" t="s">
        <v>30</v>
      </c>
      <c r="B3" s="56"/>
      <c r="C3" s="23"/>
      <c r="D3" s="54" t="s">
        <v>31</v>
      </c>
      <c r="E3" s="55"/>
    </row>
    <row r="4" spans="1:5" ht="45" customHeight="1">
      <c r="A4" s="18" t="s">
        <v>1</v>
      </c>
      <c r="B4" s="36"/>
      <c r="C4" s="6"/>
      <c r="D4" s="25" t="s">
        <v>1</v>
      </c>
      <c r="E4" s="38"/>
    </row>
    <row r="5" spans="1:5" ht="45" customHeight="1">
      <c r="A5" s="11" t="s">
        <v>2</v>
      </c>
      <c r="B5" s="37"/>
      <c r="C5" s="6"/>
      <c r="D5" s="26" t="s">
        <v>2</v>
      </c>
      <c r="E5" s="39"/>
    </row>
    <row r="6" spans="1:5" ht="33" customHeight="1">
      <c r="A6" s="13" t="s">
        <v>12</v>
      </c>
      <c r="B6" s="35"/>
      <c r="C6" s="6"/>
      <c r="D6" s="12" t="s">
        <v>16</v>
      </c>
      <c r="E6" s="40"/>
    </row>
    <row r="7" spans="1:5" ht="33" customHeight="1">
      <c r="A7" s="13" t="s">
        <v>13</v>
      </c>
      <c r="B7" s="35"/>
      <c r="C7" s="6"/>
      <c r="D7" s="12" t="s">
        <v>17</v>
      </c>
      <c r="E7" s="39"/>
    </row>
    <row r="8" spans="1:5" ht="39.75" customHeight="1">
      <c r="A8" s="53" t="s">
        <v>32</v>
      </c>
      <c r="B8" s="53"/>
      <c r="C8" s="53"/>
      <c r="D8" s="53"/>
      <c r="E8" s="53"/>
    </row>
    <row r="9" spans="1:5" ht="34.5" customHeight="1">
      <c r="A9" s="51">
        <f>SUM(B6-B5)+(B5*1.570796327)+(B7-B5)</f>
        <v>0</v>
      </c>
      <c r="B9" s="51"/>
      <c r="C9" s="10"/>
      <c r="D9" s="52">
        <f>SUM(E6-E5-E4/2)+(E5*1.570796327)+(E7-E5-E4/2)</f>
        <v>0</v>
      </c>
      <c r="E9" s="52"/>
    </row>
    <row r="10" s="2" customFormat="1" ht="36" customHeight="1"/>
    <row r="11" ht="30" customHeight="1">
      <c r="D11" s="1"/>
    </row>
    <row r="12" ht="30" customHeight="1" thickBot="1">
      <c r="D12" s="1"/>
    </row>
    <row r="13" spans="1:5" ht="30" customHeight="1" thickBot="1" thickTop="1">
      <c r="A13" s="28" t="s">
        <v>3</v>
      </c>
      <c r="B13" s="29">
        <f>SUM(B6-B5)+(B5*1.570796327)/2</f>
        <v>0</v>
      </c>
      <c r="D13" s="28" t="s">
        <v>3</v>
      </c>
      <c r="E13" s="41">
        <f>SUM(E6-E5-(E4/2))+(E5*1.570796327)/2</f>
        <v>0</v>
      </c>
    </row>
    <row r="14" ht="30" customHeight="1" thickTop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password="CF7A" sheet="1" objects="1" scenarios="1"/>
  <mergeCells count="5">
    <mergeCell ref="A9:B9"/>
    <mergeCell ref="D9:E9"/>
    <mergeCell ref="A8:E8"/>
    <mergeCell ref="D3:E3"/>
    <mergeCell ref="A3:B3"/>
  </mergeCells>
  <printOptions/>
  <pageMargins left="0.55" right="0.48" top="1.56" bottom="0.5" header="0.73" footer="0.4921259845"/>
  <pageSetup orientation="portrait" paperSize="9" r:id="rId4"/>
  <headerFooter alignWithMargins="0">
    <oddHeader xml:space="preserve">&amp;C&amp;"Comic Sans MS,Gras italique"&amp;20CALCUL DE LA LONGUEUR DEVELOPPEE D'UN TUBE </oddHeader>
    <oddFooter>&amp;L&amp;9&amp;F</oddFooter>
  </headerFooter>
  <drawing r:id="rId3"/>
  <legacyDrawing r:id="rId2"/>
  <oleObjects>
    <oleObject progId="AutoCAD.Drawing.15" shapeId="15517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zoomScale="60" zoomScaleNormal="60" workbookViewId="0" topLeftCell="A1">
      <selection activeCell="A15" sqref="A15"/>
    </sheetView>
  </sheetViews>
  <sheetFormatPr defaultColWidth="11.421875" defaultRowHeight="12.75"/>
  <cols>
    <col min="1" max="1" width="28.140625" style="0" customWidth="1"/>
    <col min="2" max="2" width="17.28125" style="0" customWidth="1"/>
    <col min="3" max="3" width="2.421875" style="0" customWidth="1"/>
    <col min="4" max="4" width="28.140625" style="0" customWidth="1"/>
    <col min="5" max="5" width="17.28125" style="0" customWidth="1"/>
    <col min="6" max="6" width="5.7109375" style="0" customWidth="1"/>
  </cols>
  <sheetData>
    <row r="1" ht="256.5" customHeight="1" thickBot="1"/>
    <row r="2" spans="1:5" ht="43.5" customHeight="1" thickBot="1" thickTop="1">
      <c r="A2" s="60" t="s">
        <v>30</v>
      </c>
      <c r="B2" s="61"/>
      <c r="C2" s="24"/>
      <c r="D2" s="58" t="s">
        <v>8</v>
      </c>
      <c r="E2" s="59"/>
    </row>
    <row r="3" spans="1:5" ht="33.75" customHeight="1" thickTop="1">
      <c r="A3" s="47" t="s">
        <v>11</v>
      </c>
      <c r="B3" s="34"/>
      <c r="C3" s="4"/>
      <c r="D3" s="45" t="s">
        <v>15</v>
      </c>
      <c r="E3" s="42"/>
    </row>
    <row r="4" spans="1:5" ht="36" customHeight="1">
      <c r="A4" s="48" t="s">
        <v>19</v>
      </c>
      <c r="B4" s="35"/>
      <c r="C4" s="5"/>
      <c r="D4" s="46" t="s">
        <v>19</v>
      </c>
      <c r="E4" s="43"/>
    </row>
    <row r="5" spans="1:5" ht="30" customHeight="1">
      <c r="A5" s="49" t="s">
        <v>12</v>
      </c>
      <c r="B5" s="35"/>
      <c r="C5" s="6"/>
      <c r="D5" s="50" t="s">
        <v>16</v>
      </c>
      <c r="E5" s="43"/>
    </row>
    <row r="6" spans="1:5" ht="30" customHeight="1">
      <c r="A6" s="49" t="s">
        <v>13</v>
      </c>
      <c r="B6" s="35"/>
      <c r="C6" s="6"/>
      <c r="D6" s="50" t="s">
        <v>17</v>
      </c>
      <c r="E6" s="43"/>
    </row>
    <row r="7" spans="1:5" ht="30" customHeight="1">
      <c r="A7" s="49" t="s">
        <v>14</v>
      </c>
      <c r="B7" s="35"/>
      <c r="C7" s="6"/>
      <c r="D7" s="50" t="s">
        <v>18</v>
      </c>
      <c r="E7" s="43"/>
    </row>
    <row r="8" spans="1:5" ht="33.75" customHeight="1">
      <c r="A8" s="53" t="s">
        <v>0</v>
      </c>
      <c r="B8" s="53"/>
      <c r="C8" s="53"/>
      <c r="D8" s="53"/>
      <c r="E8" s="53"/>
    </row>
    <row r="9" spans="1:5" ht="36" customHeight="1">
      <c r="A9" s="51">
        <f>SUM(B5-B4)+(B4*3.14159265)+(B6-B4*2)+(B7-B4)</f>
        <v>0</v>
      </c>
      <c r="B9" s="51"/>
      <c r="C9" s="3"/>
      <c r="D9" s="57">
        <f>SUM(E5-E4-E3/2)+(E4*3.14159265)+(E6-2*E4-E3)+(E7-E4-E3/2)</f>
        <v>0</v>
      </c>
      <c r="E9" s="57"/>
    </row>
    <row r="10" ht="30" customHeight="1"/>
    <row r="11" ht="30" customHeight="1">
      <c r="D11" s="1"/>
    </row>
    <row r="12" ht="24.75" customHeight="1" thickBot="1">
      <c r="D12" s="1"/>
    </row>
    <row r="13" spans="1:5" ht="30" customHeight="1" thickBot="1" thickTop="1">
      <c r="A13" s="28" t="s">
        <v>4</v>
      </c>
      <c r="B13" s="31">
        <f>SUM(B5-B4)+(B4*1.570796327)</f>
        <v>0</v>
      </c>
      <c r="D13" s="28" t="s">
        <v>4</v>
      </c>
      <c r="E13" s="44">
        <f>SUM(E5-E4-E3/2)+(E4*1.570796327)/2</f>
        <v>0</v>
      </c>
    </row>
    <row r="14" spans="1:5" ht="30" customHeight="1" thickBot="1" thickTop="1">
      <c r="A14" s="28" t="s">
        <v>5</v>
      </c>
      <c r="B14" s="31">
        <f>SUM(B5-B4)+(B4*1.570796327)+(B6-B4*2)+(B4*1.570796327)/2</f>
        <v>0</v>
      </c>
      <c r="D14" s="28" t="s">
        <v>5</v>
      </c>
      <c r="E14" s="44">
        <f>SUM(E5-E4-E3/2)+(E4*1.570796327)+(E6-2*E4-E3)+(E4*1.570796327)/2</f>
        <v>0</v>
      </c>
    </row>
    <row r="15" ht="30" customHeight="1" thickTop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password="CF7A" sheet="1" objects="1" scenarios="1"/>
  <mergeCells count="5">
    <mergeCell ref="A9:B9"/>
    <mergeCell ref="D9:E9"/>
    <mergeCell ref="A8:E8"/>
    <mergeCell ref="D2:E2"/>
    <mergeCell ref="A2:B2"/>
  </mergeCells>
  <printOptions/>
  <pageMargins left="0.51" right="0.44" top="1.72" bottom="0.46" header="0.73" footer="0.4921259845"/>
  <pageSetup orientation="portrait" paperSize="9" r:id="rId4"/>
  <headerFooter alignWithMargins="0">
    <oddHeader xml:space="preserve">&amp;C&amp;"Comic Sans MS,Gras italique"&amp;20CALCUL DE LA LONGUEUR DEVELOPPEE D'UN TUBE </oddHeader>
    <oddFooter>&amp;L&amp;9&amp;F</oddFooter>
  </headerFooter>
  <legacyDrawing r:id="rId3"/>
  <oleObjects>
    <oleObject progId="AutoCAD.Drawing.15" shapeId="1281885" r:id="rId1"/>
    <oleObject progId="AutoCAD.Drawing.15" shapeId="15728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="70" zoomScaleNormal="70" workbookViewId="0" topLeftCell="A1">
      <selection activeCell="G6" sqref="G6"/>
    </sheetView>
  </sheetViews>
  <sheetFormatPr defaultColWidth="11.421875" defaultRowHeight="12.75"/>
  <cols>
    <col min="1" max="1" width="20.7109375" style="0" customWidth="1"/>
    <col min="2" max="2" width="20.00390625" style="0" customWidth="1"/>
    <col min="3" max="3" width="4.8515625" style="0" customWidth="1"/>
    <col min="4" max="4" width="20.7109375" style="0" customWidth="1"/>
    <col min="5" max="5" width="17.7109375" style="0" customWidth="1"/>
    <col min="6" max="6" width="5.7109375" style="0" customWidth="1"/>
  </cols>
  <sheetData>
    <row r="1" ht="223.5" customHeight="1"/>
    <row r="2" spans="1:6" ht="39" customHeight="1">
      <c r="A2" s="64" t="s">
        <v>28</v>
      </c>
      <c r="B2" s="65"/>
      <c r="C2" s="65"/>
      <c r="D2" s="65"/>
      <c r="E2" s="65"/>
      <c r="F2" s="65"/>
    </row>
    <row r="3" spans="1:5" ht="33.75" customHeight="1">
      <c r="A3" s="66" t="s">
        <v>20</v>
      </c>
      <c r="B3" s="67"/>
      <c r="C3" s="4"/>
      <c r="D3" s="33"/>
      <c r="E3" s="6"/>
    </row>
    <row r="4" spans="1:5" ht="33.75" customHeight="1">
      <c r="A4" s="62" t="s">
        <v>21</v>
      </c>
      <c r="B4" s="62"/>
      <c r="C4" s="4"/>
      <c r="D4" s="32"/>
      <c r="E4" s="6"/>
    </row>
    <row r="5" spans="1:5" ht="36" customHeight="1">
      <c r="A5" s="62" t="s">
        <v>22</v>
      </c>
      <c r="B5" s="68"/>
      <c r="C5" s="5"/>
      <c r="D5" s="32"/>
      <c r="E5" s="6"/>
    </row>
    <row r="6" spans="1:5" ht="30" customHeight="1">
      <c r="A6" s="63" t="s">
        <v>12</v>
      </c>
      <c r="B6" s="63"/>
      <c r="C6" s="6"/>
      <c r="D6" s="32"/>
      <c r="E6" s="6"/>
    </row>
    <row r="7" spans="1:5" ht="30" customHeight="1">
      <c r="A7" s="63" t="s">
        <v>13</v>
      </c>
      <c r="B7" s="63"/>
      <c r="C7" s="6"/>
      <c r="D7" s="32"/>
      <c r="E7" s="6"/>
    </row>
    <row r="8" spans="1:5" ht="20.25" customHeight="1">
      <c r="A8" s="69" t="s">
        <v>27</v>
      </c>
      <c r="B8" s="70">
        <f>TAN(3.14159265*(180-D5)/2/180)*D4</f>
        <v>0</v>
      </c>
      <c r="C8" s="2"/>
      <c r="D8" s="7"/>
      <c r="E8" s="7"/>
    </row>
    <row r="9" spans="1:5" ht="39.75" customHeight="1">
      <c r="A9" s="20" t="s">
        <v>7</v>
      </c>
      <c r="B9" s="21"/>
      <c r="C9" s="21"/>
      <c r="D9" s="9">
        <f>SUM(D6-TAN(3.14159265*(180-D5)/2/180)*D4+(D4*3.14159265*(180-D5)/180)+(D7-TAN(3.14159265*(180-D5)/2/180)*D4))</f>
        <v>0</v>
      </c>
      <c r="E9" s="15"/>
    </row>
    <row r="10" spans="2:5" ht="30" customHeight="1">
      <c r="B10" s="16"/>
      <c r="C10" s="16"/>
      <c r="D10" s="16"/>
      <c r="E10" s="8"/>
    </row>
    <row r="11" ht="30" customHeight="1"/>
    <row r="12" ht="24" customHeight="1" thickBot="1">
      <c r="D12" s="1"/>
    </row>
    <row r="13" spans="2:4" ht="47.25" customHeight="1" thickBot="1" thickTop="1">
      <c r="B13" s="17" t="s">
        <v>6</v>
      </c>
      <c r="C13" s="14"/>
      <c r="D13" s="30">
        <f>D6-TAN(3.14159265*(180-D5)/2/180)*D4+3.14159265*D4*(180-D5)/360</f>
        <v>0</v>
      </c>
    </row>
    <row r="14" ht="30" customHeight="1" thickTop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 password="CF7A" sheet="1" objects="1" scenarios="1"/>
  <mergeCells count="6">
    <mergeCell ref="A4:B4"/>
    <mergeCell ref="A7:B7"/>
    <mergeCell ref="A2:F2"/>
    <mergeCell ref="A3:B3"/>
    <mergeCell ref="A5:B5"/>
    <mergeCell ref="A6:B6"/>
  </mergeCells>
  <printOptions/>
  <pageMargins left="0.48" right="0.53" top="1.94" bottom="0.66" header="0.73" footer="0.4921259845"/>
  <pageSetup orientation="portrait" paperSize="9" r:id="rId4"/>
  <headerFooter alignWithMargins="0">
    <oddHeader xml:space="preserve">&amp;C&amp;"Comic Sans MS,Gras italique"&amp;20CALCUL DE LA LONGUEUR DEVELOPPEE D'UN TUBE </oddHeader>
    <oddFooter>&amp;L&amp;9&amp;F</oddFooter>
  </headerFooter>
  <legacyDrawing r:id="rId3"/>
  <oleObjects>
    <oleObject progId="AutoCAD.Drawing.15" shapeId="1612718" r:id="rId1"/>
    <oleObject progId="AutoCAD.Drawing.15" shapeId="25732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="70" zoomScaleNormal="70" workbookViewId="0" topLeftCell="A1">
      <selection activeCell="A9" sqref="A9:B9"/>
    </sheetView>
  </sheetViews>
  <sheetFormatPr defaultColWidth="11.421875" defaultRowHeight="12.75"/>
  <cols>
    <col min="1" max="1" width="20.7109375" style="0" customWidth="1"/>
    <col min="2" max="2" width="20.00390625" style="0" customWidth="1"/>
    <col min="3" max="3" width="4.8515625" style="0" customWidth="1"/>
    <col min="4" max="4" width="20.7109375" style="0" customWidth="1"/>
    <col min="5" max="5" width="17.7109375" style="0" customWidth="1"/>
    <col min="6" max="6" width="5.7109375" style="0" customWidth="1"/>
  </cols>
  <sheetData>
    <row r="1" ht="214.5" customHeight="1"/>
    <row r="2" spans="1:6" ht="30" customHeight="1">
      <c r="A2" s="64" t="s">
        <v>29</v>
      </c>
      <c r="B2" s="65"/>
      <c r="C2" s="65"/>
      <c r="D2" s="65"/>
      <c r="E2" s="65"/>
      <c r="F2" s="65"/>
    </row>
    <row r="3" spans="1:5" ht="33.75" customHeight="1">
      <c r="A3" s="66" t="s">
        <v>20</v>
      </c>
      <c r="B3" s="67"/>
      <c r="C3" s="4"/>
      <c r="D3" s="32"/>
      <c r="E3" s="6"/>
    </row>
    <row r="4" spans="1:5" ht="33.75" customHeight="1">
      <c r="A4" s="62" t="s">
        <v>21</v>
      </c>
      <c r="B4" s="62"/>
      <c r="C4" s="4"/>
      <c r="D4" s="32"/>
      <c r="E4" s="6"/>
    </row>
    <row r="5" spans="1:5" ht="36" customHeight="1">
      <c r="A5" s="62" t="s">
        <v>23</v>
      </c>
      <c r="B5" s="68"/>
      <c r="C5" s="5"/>
      <c r="D5" s="32"/>
      <c r="E5" s="6"/>
    </row>
    <row r="6" spans="1:5" ht="30" customHeight="1">
      <c r="A6" s="63" t="s">
        <v>24</v>
      </c>
      <c r="B6" s="63"/>
      <c r="C6" s="6"/>
      <c r="D6" s="32"/>
      <c r="E6" s="6"/>
    </row>
    <row r="7" spans="1:5" ht="30" customHeight="1">
      <c r="A7" s="63" t="s">
        <v>25</v>
      </c>
      <c r="B7" s="63"/>
      <c r="C7" s="6"/>
      <c r="D7" s="32"/>
      <c r="E7" s="6"/>
    </row>
    <row r="8" spans="1:5" ht="30" customHeight="1">
      <c r="A8" s="63" t="s">
        <v>26</v>
      </c>
      <c r="B8" s="63"/>
      <c r="C8" s="6"/>
      <c r="D8" s="32"/>
      <c r="E8" s="6"/>
    </row>
    <row r="9" spans="1:5" ht="18.75" customHeight="1">
      <c r="A9" s="69" t="s">
        <v>27</v>
      </c>
      <c r="B9" s="70">
        <f>TAN(3.14159265*(180-D5)/2/180)*D4</f>
        <v>0</v>
      </c>
      <c r="C9" s="2"/>
      <c r="D9" s="7"/>
      <c r="E9" s="7"/>
    </row>
    <row r="10" spans="1:5" ht="39.75" customHeight="1">
      <c r="A10" s="20" t="s">
        <v>7</v>
      </c>
      <c r="B10" s="21"/>
      <c r="C10" s="21"/>
      <c r="D10" s="19">
        <f>SUM(D6-D4)+(1.57079632*D4)+(D7-TAN(3.14159265*(180-D5)/2/180)*D4)-D4+(D4*3.14159265*(180-D5)/180)+(D8-TAN(3.14159265*(180-D5)/2/180)*D4)</f>
        <v>0</v>
      </c>
      <c r="E10" s="15"/>
    </row>
    <row r="11" spans="2:5" ht="30" customHeight="1">
      <c r="B11" s="16"/>
      <c r="C11" s="16"/>
      <c r="D11" s="16"/>
      <c r="E11" s="8"/>
    </row>
    <row r="12" ht="30" customHeight="1"/>
    <row r="13" ht="24" customHeight="1" thickBot="1">
      <c r="D13" s="1"/>
    </row>
    <row r="14" spans="1:5" ht="47.25" customHeight="1" thickBot="1" thickTop="1">
      <c r="A14" s="17" t="s">
        <v>10</v>
      </c>
      <c r="B14" s="30">
        <f>(D6-D4)+(1.57079632/2*D4)</f>
        <v>0</v>
      </c>
      <c r="C14" s="22"/>
      <c r="D14" s="17" t="s">
        <v>9</v>
      </c>
      <c r="E14" s="30">
        <f>(D6-D4)+(1.57079632*D4)+(D7-D4)-TAN(3.14159265*(180-D5)/2/180)*D4+3.14159265*D4*(180-D5)/360</f>
        <v>0</v>
      </c>
    </row>
    <row r="15" ht="30" customHeight="1" thickTop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 password="CF7A" sheet="1" objects="1" scenarios="1"/>
  <mergeCells count="7">
    <mergeCell ref="A8:B8"/>
    <mergeCell ref="A4:B4"/>
    <mergeCell ref="A7:B7"/>
    <mergeCell ref="A2:F2"/>
    <mergeCell ref="A3:B3"/>
    <mergeCell ref="A5:B5"/>
    <mergeCell ref="A6:B6"/>
  </mergeCells>
  <printOptions/>
  <pageMargins left="0.48" right="0.53" top="1.94" bottom="0.66" header="0.73" footer="0.4921259845"/>
  <pageSetup orientation="portrait" paperSize="9" r:id="rId4"/>
  <headerFooter alignWithMargins="0">
    <oddHeader xml:space="preserve">&amp;C&amp;"Comic Sans MS,Gras italique"&amp;20CALCUL DE LA LONGUEUR DEVELOPPEE D'UN TUBE </oddHeader>
    <oddFooter>&amp;L&amp;9&amp;F</oddFooter>
  </headerFooter>
  <legacyDrawing r:id="rId3"/>
  <oleObjects>
    <oleObject progId="AutoCAD.Drawing.15" shapeId="364273" r:id="rId1"/>
    <oleObject progId="AutoCAD.Drawing.15" shapeId="3681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calcul_ld.xls</dc:title>
  <dc:subject/>
  <dc:creator>gerard</dc:creator>
  <cp:keywords/>
  <dc:description/>
  <cp:lastModifiedBy>gerard</cp:lastModifiedBy>
  <cp:lastPrinted>2006-10-23T15:38:31Z</cp:lastPrinted>
  <dcterms:created xsi:type="dcterms:W3CDTF">2006-10-14T09:19:11Z</dcterms:created>
  <dcterms:modified xsi:type="dcterms:W3CDTF">2007-02-15T07:40:08Z</dcterms:modified>
  <cp:category/>
  <cp:version/>
  <cp:contentType/>
  <cp:contentStatus/>
</cp:coreProperties>
</file>