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5"/>
  </bookViews>
  <sheets>
    <sheet name="U 21" sheetId="1" r:id="rId1"/>
    <sheet name="U 22" sheetId="2" r:id="rId2"/>
    <sheet name="U31" sheetId="3" r:id="rId3"/>
    <sheet name="U32" sheetId="4" r:id="rId4"/>
    <sheet name="U33 1ère sit" sheetId="5" r:id="rId5"/>
    <sheet name="U33 2ème sit" sheetId="6" r:id="rId6"/>
  </sheets>
  <definedNames>
    <definedName name="OLE_LINK1" localSheetId="1">'U 22'!$A$1</definedName>
    <definedName name="OLE_LINK2" localSheetId="1">'U 22'!$A$1</definedName>
  </definedNames>
  <calcPr fullCalcOnLoad="1"/>
</workbook>
</file>

<file path=xl/sharedStrings.xml><?xml version="1.0" encoding="utf-8"?>
<sst xmlns="http://schemas.openxmlformats.org/spreadsheetml/2006/main" count="440" uniqueCount="247">
  <si>
    <t>FICHE  D’EVALUATION en Contrôle en Cours de Formation</t>
  </si>
  <si>
    <r>
      <t>Contexte</t>
    </r>
    <r>
      <rPr>
        <sz val="9"/>
        <rFont val="Arial"/>
        <family val="2"/>
      </rPr>
      <t> : Compréhension des solutions constructives d’un ouvrage et vérification de ses caractéristiques au plan mécanique et fonctionnel.</t>
    </r>
  </si>
  <si>
    <t>Niveau de maîtrise</t>
  </si>
  <si>
    <t xml:space="preserve">Compétences </t>
  </si>
  <si>
    <t>D</t>
  </si>
  <si>
    <t>C</t>
  </si>
  <si>
    <t>B</t>
  </si>
  <si>
    <t>A</t>
  </si>
  <si>
    <t>pts</t>
  </si>
  <si>
    <t>C.1.  Identifier et interpréter les données de définition d’un ouvrage ou d’un matériel.</t>
  </si>
  <si>
    <t>C.2. Vérifier les caractéristiques d’un ouvrage ou d’un matériel.</t>
  </si>
  <si>
    <r>
      <t xml:space="preserve"> </t>
    </r>
    <r>
      <rPr>
        <sz val="8"/>
        <rFont val="Arial"/>
        <family val="2"/>
      </rPr>
      <t xml:space="preserve">Demande d’aide auprès de l’examinateur (non justifiée, avec un maximum de - 4 pts) </t>
    </r>
  </si>
  <si>
    <t>Observations sur le déroulement :</t>
  </si>
  <si>
    <t>Heure de Début : …</t>
  </si>
  <si>
    <t>Correcteurs :</t>
  </si>
  <si>
    <t xml:space="preserve">  …</t>
  </si>
  <si>
    <t>Heure de Fin : …</t>
  </si>
  <si>
    <t>Date : .. / .. / ..</t>
  </si>
  <si>
    <t>Lycée …………………………………</t>
  </si>
  <si>
    <t>Candidat : …….</t>
  </si>
  <si>
    <t>Différentes parties de l’ouvrage repérées en relation avec la nomenclature.</t>
  </si>
  <si>
    <t>Liaisons identifiées et leurs caractéristiques interprétées.</t>
  </si>
  <si>
    <t>Caractéristiques fonctionnelles (dimensionnelles et géométriques) repérées et interprétées.</t>
  </si>
  <si>
    <t>Informations collectées pertinentes et obtenues dans les délais.</t>
  </si>
  <si>
    <t>Sollicitations mécaniques identifiées et dimensionnements et/ou caractéristiques mécaniques (effort, résistance) validés.</t>
  </si>
  <si>
    <t xml:space="preserve">Dessins de définition extraits.   </t>
  </si>
  <si>
    <r>
      <t xml:space="preserve">Exploiter </t>
    </r>
    <r>
      <rPr>
        <sz val="8"/>
        <rFont val="Arial"/>
        <family val="2"/>
      </rPr>
      <t>le modèle numérique de définition d’un ouvrage ou d’un matériel.</t>
    </r>
  </si>
  <si>
    <r>
      <t xml:space="preserve">Identifier et localiser </t>
    </r>
    <r>
      <rPr>
        <sz val="8"/>
        <rFont val="Arial"/>
        <family val="2"/>
      </rPr>
      <t>les sous-ensembles et les éléments d’un ouvrage.</t>
    </r>
  </si>
  <si>
    <r>
      <t xml:space="preserve">Identifier et localiser </t>
    </r>
    <r>
      <rPr>
        <sz val="8"/>
        <rFont val="Arial"/>
        <family val="2"/>
      </rPr>
      <t>les pièces ou les composants ou les accessoires.</t>
    </r>
  </si>
  <si>
    <r>
      <t xml:space="preserve">Expliciter </t>
    </r>
    <r>
      <rPr>
        <sz val="8"/>
        <rFont val="Arial"/>
        <family val="2"/>
      </rPr>
      <t>le fonctionnement.</t>
    </r>
  </si>
  <si>
    <r>
      <t xml:space="preserve"> </t>
    </r>
    <r>
      <rPr>
        <sz val="8"/>
        <rFont val="Arial"/>
        <family val="2"/>
      </rPr>
      <t>Fonctionnalités de l’ouvrage et des sous-ensembles connues.</t>
    </r>
  </si>
  <si>
    <r>
      <t>Caractériser</t>
    </r>
    <r>
      <rPr>
        <sz val="8"/>
        <rFont val="Arial"/>
        <family val="2"/>
      </rPr>
      <t xml:space="preserve"> les liaisons.</t>
    </r>
  </si>
  <si>
    <r>
      <t xml:space="preserve">Donner </t>
    </r>
    <r>
      <rPr>
        <sz val="8"/>
        <rFont val="Arial"/>
        <family val="2"/>
      </rPr>
      <t xml:space="preserve"> la signification des indications fonctionnelles.</t>
    </r>
  </si>
  <si>
    <r>
      <t xml:space="preserve">Effectuer </t>
    </r>
    <r>
      <rPr>
        <sz val="8"/>
        <rFont val="Arial"/>
        <family val="2"/>
      </rPr>
      <t>une recherche documentaire dans des bases de données.</t>
    </r>
  </si>
  <si>
    <r>
      <t xml:space="preserve">Vérifier </t>
    </r>
    <r>
      <rPr>
        <sz val="8"/>
        <rFont val="Arial"/>
        <family val="2"/>
      </rPr>
      <t>les caractéristiques d’un ouvrage, d’un sous-ensemble, d’un élément, d’un outillage.</t>
    </r>
  </si>
  <si>
    <r>
      <t xml:space="preserve">Proposer, </t>
    </r>
    <r>
      <rPr>
        <sz val="8"/>
        <rFont val="Arial"/>
        <family val="2"/>
      </rPr>
      <t>si nécessaire, des améliorations constructives et représenter sous forme de schémas et/ou de croquis des solutions techniques.</t>
    </r>
  </si>
  <si>
    <t>/20</t>
  </si>
  <si>
    <t>Barème</t>
  </si>
  <si>
    <t>12 points</t>
  </si>
  <si>
    <t>8 points</t>
  </si>
  <si>
    <r>
      <t xml:space="preserve">Identifier </t>
    </r>
    <r>
      <rPr>
        <sz val="8"/>
        <rFont val="Arial"/>
        <family val="2"/>
      </rPr>
      <t xml:space="preserve">les caractéristiques d’un ouvrage, d’un sous-ensemble, d’un élément, d’un outillage, contraintes par :  les fonctions d'usage, la cinématique, les conditions de résistance, la réglementation (codes de construction, sécurité, environnement)             </t>
    </r>
  </si>
  <si>
    <r>
      <t xml:space="preserve">Soit  Points à déduire sur la note finale : </t>
    </r>
    <r>
      <rPr>
        <sz val="8"/>
        <rFont val="Arial"/>
        <family val="2"/>
      </rPr>
      <t xml:space="preserve">                 </t>
    </r>
  </si>
  <si>
    <t xml:space="preserve">Baccalauréat ProfessionnelTechnicien en chaudronnerie industrielle Session : 201..  </t>
  </si>
  <si>
    <r>
      <t xml:space="preserve">Épreuve E2 (unité 21)                                                                           sous-épreuve E21   </t>
    </r>
    <r>
      <rPr>
        <b/>
        <sz val="8"/>
        <rFont val="Arial"/>
        <family val="2"/>
      </rPr>
      <t xml:space="preserve">                                                                          </t>
    </r>
    <r>
      <rPr>
        <b/>
        <sz val="14"/>
        <rFont val="Arial"/>
        <family val="2"/>
      </rPr>
      <t>Analyse et exploitation de données techniques</t>
    </r>
  </si>
  <si>
    <r>
      <t xml:space="preserve">Temps Alloué : 3H00  (coefficient : 3) </t>
    </r>
    <r>
      <rPr>
        <sz val="6"/>
        <rFont val="Times New Roman"/>
        <family val="1"/>
      </rPr>
      <t xml:space="preserve">  </t>
    </r>
  </si>
  <si>
    <t>A : Compétence totalement maîtrisée</t>
  </si>
  <si>
    <t>B : Compétence partiellement maîtrisée</t>
  </si>
  <si>
    <t>C : Compétence insuffisamment maîtrisée</t>
  </si>
  <si>
    <t>D : Compétence non maîtrisée</t>
  </si>
  <si>
    <r>
      <t>Contexte</t>
    </r>
    <r>
      <rPr>
        <sz val="9"/>
        <rFont val="Arial"/>
        <family val="2"/>
      </rPr>
      <t> : Détermination du processus de production d’un sous-ensemble.</t>
    </r>
  </si>
  <si>
    <t>C.4.  Définir le processus de réalisation d’un sous-ensemble.</t>
  </si>
  <si>
    <t>C.5.Établir les documents de fabrication d’un ou plusieurs éléments.</t>
  </si>
  <si>
    <t>Désignation des M.O.C.N utilisées et observations sur le déroulement :</t>
  </si>
  <si>
    <r>
      <t xml:space="preserve">Choisir </t>
    </r>
    <r>
      <rPr>
        <sz val="8"/>
        <rFont val="Arial"/>
        <family val="2"/>
      </rPr>
      <t>les procédés et les moyens de fabrication en tenant compte des coûts de production.</t>
    </r>
  </si>
  <si>
    <r>
      <t>Établir</t>
    </r>
    <r>
      <rPr>
        <sz val="8"/>
        <rFont val="Arial"/>
        <family val="2"/>
      </rPr>
      <t xml:space="preserve"> la chronologie des phases de réalisation du sous-ensemble.</t>
    </r>
  </si>
  <si>
    <r>
      <t xml:space="preserve">Proposer </t>
    </r>
    <r>
      <rPr>
        <sz val="8"/>
        <rFont val="Arial"/>
        <family val="2"/>
      </rPr>
      <t>le graphe de montage d’un sous-ensemble.</t>
    </r>
  </si>
  <si>
    <r>
      <t xml:space="preserve">Élaborer </t>
    </r>
    <r>
      <rPr>
        <sz val="8"/>
        <rFont val="Arial"/>
        <family val="2"/>
      </rPr>
      <t>la chronologie des opérations d’un élément.</t>
    </r>
  </si>
  <si>
    <r>
      <t xml:space="preserve">Établir </t>
    </r>
    <r>
      <rPr>
        <sz val="8"/>
        <rFont val="Arial"/>
        <family val="2"/>
      </rPr>
      <t>les documents opératoires.</t>
    </r>
  </si>
  <si>
    <r>
      <t>Produire</t>
    </r>
    <r>
      <rPr>
        <sz val="8"/>
        <rFont val="Arial"/>
        <family val="2"/>
      </rPr>
      <t xml:space="preserve"> un développé avec une assistance numérique.</t>
    </r>
  </si>
  <si>
    <r>
      <t>Élaborer</t>
    </r>
    <r>
      <rPr>
        <sz val="8"/>
        <rFont val="Arial"/>
        <family val="2"/>
      </rPr>
      <t xml:space="preserve"> un programme avec un logiciel de F.A.O..</t>
    </r>
  </si>
  <si>
    <t>Ordonnancement des phases pertinent.</t>
  </si>
  <si>
    <t>Ordre de montage des éléments, des pièces et des composants judicieux.</t>
  </si>
  <si>
    <t>Opérations définies et correctement ordonnées.</t>
  </si>
  <si>
    <t>Paramètres de fabrication déterminés notamment :</t>
  </si>
  <si>
    <t>Différents réglages définis.</t>
  </si>
  <si>
    <t>Moyens de contrôle prévus.</t>
  </si>
  <si>
    <t>Moyens de prévention définis.</t>
  </si>
  <si>
    <t>Implantation des éléments sur tôle ou profilé optimisée.</t>
  </si>
  <si>
    <t>Développé édité.</t>
  </si>
  <si>
    <t>Développé obtenu contrôlé permettant la réalisation d’un élément conforme aux spécifications.</t>
  </si>
  <si>
    <t>Données numériques transférées.</t>
  </si>
  <si>
    <t>Simulation d’usinage réalisée et programme finalisé.</t>
  </si>
  <si>
    <t>Épreuve E2 (unité 22)                                                                         sous-épreuve E22</t>
  </si>
  <si>
    <t>Temps Alloué : 3H00  (Coefficient : 3)</t>
  </si>
  <si>
    <t xml:space="preserve">Proposition de note :   </t>
  </si>
  <si>
    <t>Phases de la fabrication définies en prenant en compte les limites de capabilité de la machine.            Moyens choisis en fonction des coûts estimés.</t>
  </si>
  <si>
    <t>x</t>
  </si>
  <si>
    <t>Côtes à renseigner par logiciel déterminées (par calcul, par tracé).</t>
  </si>
  <si>
    <t>Élaboration d’un processus de fabrication</t>
  </si>
  <si>
    <r>
      <t>A</t>
    </r>
    <r>
      <rPr>
        <sz val="6"/>
        <color indexed="8"/>
        <rFont val="Arial"/>
        <family val="2"/>
      </rPr>
      <t xml:space="preserve"> : Compétence totalement maîtrisée</t>
    </r>
  </si>
  <si>
    <r>
      <t>B</t>
    </r>
    <r>
      <rPr>
        <sz val="6"/>
        <color indexed="8"/>
        <rFont val="Arial"/>
        <family val="2"/>
      </rPr>
      <t xml:space="preserve"> : Compétence partiellement maîtrisée</t>
    </r>
  </si>
  <si>
    <r>
      <t>C</t>
    </r>
    <r>
      <rPr>
        <sz val="6"/>
        <color indexed="8"/>
        <rFont val="Arial"/>
        <family val="2"/>
      </rPr>
      <t xml:space="preserve"> : Compétence</t>
    </r>
    <r>
      <rPr>
        <sz val="10.5"/>
        <color indexed="8"/>
        <rFont val="Times New Roman"/>
        <family val="1"/>
      </rPr>
      <t xml:space="preserve"> </t>
    </r>
    <r>
      <rPr>
        <sz val="6"/>
        <color indexed="8"/>
        <rFont val="Arial"/>
        <family val="2"/>
      </rPr>
      <t>insuffisamment maîtrisée</t>
    </r>
  </si>
  <si>
    <r>
      <t>D</t>
    </r>
    <r>
      <rPr>
        <sz val="6"/>
        <color indexed="8"/>
        <rFont val="Arial"/>
        <family val="2"/>
      </rPr>
      <t xml:space="preserve"> : Compétence</t>
    </r>
    <r>
      <rPr>
        <sz val="10.5"/>
        <color indexed="8"/>
        <rFont val="Times New Roman"/>
        <family val="1"/>
      </rPr>
      <t xml:space="preserve"> </t>
    </r>
    <r>
      <rPr>
        <sz val="6"/>
        <color indexed="8"/>
        <rFont val="Arial"/>
        <family val="2"/>
      </rPr>
      <t>non maîtrisée</t>
    </r>
  </si>
  <si>
    <t>Suivi d’une production en entreprise.</t>
  </si>
  <si>
    <r>
      <t>Temps Alloué</t>
    </r>
    <r>
      <rPr>
        <sz val="8"/>
        <rFont val="Arial"/>
        <family val="2"/>
      </rPr>
      <t> : 0H30  (</t>
    </r>
    <r>
      <rPr>
        <b/>
        <sz val="8"/>
        <rFont val="Arial"/>
        <family val="2"/>
      </rPr>
      <t>Coefficient</t>
    </r>
    <r>
      <rPr>
        <sz val="8"/>
        <rFont val="Arial"/>
        <family val="2"/>
      </rPr>
      <t> : 2)</t>
    </r>
  </si>
  <si>
    <r>
      <t>Contexte</t>
    </r>
    <r>
      <rPr>
        <sz val="9"/>
        <rFont val="Arial"/>
        <family val="2"/>
      </rPr>
      <t xml:space="preserve"> : Exploitation de la Période de Formation en Milieu Professionnel (Organisation de la production). </t>
    </r>
  </si>
  <si>
    <t>C.3.  Interpréter un planning de fabrication.</t>
  </si>
  <si>
    <r>
      <t xml:space="preserve">Identifier </t>
    </r>
    <r>
      <rPr>
        <sz val="9"/>
        <rFont val="Arial"/>
        <family val="2"/>
      </rPr>
      <t>sur un planning l’intervention à réaliser et/ou les étapes de fabrication.</t>
    </r>
  </si>
  <si>
    <r>
      <t xml:space="preserve">Situer </t>
    </r>
    <r>
      <rPr>
        <sz val="9"/>
        <rFont val="Arial"/>
        <family val="2"/>
      </rPr>
      <t>sur le planning la chronologie et la durée des tâches.</t>
    </r>
  </si>
  <si>
    <r>
      <t>Identifier</t>
    </r>
    <r>
      <rPr>
        <sz val="9"/>
        <rFont val="Arial"/>
        <family val="2"/>
      </rPr>
      <t xml:space="preserve"> les priorités de fabrication.</t>
    </r>
  </si>
  <si>
    <r>
      <t xml:space="preserve">Identifier </t>
    </r>
    <r>
      <rPr>
        <sz val="9"/>
        <rFont val="Arial"/>
        <family val="2"/>
      </rPr>
      <t>les différents intervenants pour exécuter les tâches.</t>
    </r>
  </si>
  <si>
    <t>C.10. Émettre des propositions d’amélioration d’un poste de fabrication.</t>
  </si>
  <si>
    <r>
      <t>Analyser</t>
    </r>
    <r>
      <rPr>
        <sz val="9"/>
        <rFont val="Arial"/>
        <family val="2"/>
      </rPr>
      <t xml:space="preserve"> un poste de fabrication.</t>
    </r>
  </si>
  <si>
    <r>
      <t>Proposer</t>
    </r>
    <r>
      <rPr>
        <sz val="9"/>
        <rFont val="Arial"/>
        <family val="2"/>
      </rPr>
      <t xml:space="preserve"> des axes d’amélioration.</t>
    </r>
  </si>
  <si>
    <t>C.13. se situer dans l’entreprise et dans le cadre juridique des rapports au travail.</t>
  </si>
  <si>
    <r>
      <t>Identifier</t>
    </r>
    <r>
      <rPr>
        <sz val="9"/>
        <rFont val="Arial"/>
        <family val="2"/>
      </rPr>
      <t xml:space="preserve"> les différentes activités de l’entreprise.</t>
    </r>
  </si>
  <si>
    <r>
      <t xml:space="preserve">Identifier </t>
    </r>
    <r>
      <rPr>
        <sz val="9"/>
        <rFont val="Arial"/>
        <family val="2"/>
      </rPr>
      <t>les caractéristiques essentielles de son organisation.</t>
    </r>
  </si>
  <si>
    <r>
      <t>Se situer</t>
    </r>
    <r>
      <rPr>
        <sz val="9"/>
        <rFont val="Arial"/>
        <family val="2"/>
      </rPr>
      <t xml:space="preserve"> dans un réseau de communication.</t>
    </r>
  </si>
  <si>
    <r>
      <t xml:space="preserve">Identifier </t>
    </r>
    <r>
      <rPr>
        <sz val="9"/>
        <rFont val="Arial"/>
        <family val="2"/>
      </rPr>
      <t>les niveaux de responsabilité.</t>
    </r>
  </si>
  <si>
    <r>
      <t>Exploiter</t>
    </r>
    <r>
      <rPr>
        <sz val="9"/>
        <rFont val="Arial"/>
        <family val="2"/>
      </rPr>
      <t xml:space="preserve"> les documents correspondants aux opérations courantes de la vie de l’entreprise.</t>
    </r>
  </si>
  <si>
    <r>
      <t>Identifier</t>
    </r>
    <r>
      <rPr>
        <sz val="9"/>
        <rFont val="Arial"/>
        <family val="2"/>
      </rPr>
      <t xml:space="preserve"> des droits et obligations dans le cadre de l’exercice de la profession.</t>
    </r>
  </si>
  <si>
    <r>
      <t xml:space="preserve">Déterminer </t>
    </r>
    <r>
      <rPr>
        <sz val="9"/>
        <rFont val="Arial"/>
        <family val="2"/>
      </rPr>
      <t>l’attitude à adopter dans des cas repérés (sécurité, hygiène, droits et conditions du travail,…), les personnes ou organismes à consulter.</t>
    </r>
  </si>
  <si>
    <t>Intervention ou ensemble à fabriquer situé sur le planning.</t>
  </si>
  <si>
    <t>Priorités de fabrication respectées.</t>
  </si>
  <si>
    <t>Dates respectant les délais de fabrication.</t>
  </si>
  <si>
    <t>Intervenants extérieurs situés sur le planning.</t>
  </si>
  <si>
    <t xml:space="preserve">Propositions cohérentes et pertinentes par rapports aux données et aux contraintes. </t>
  </si>
  <si>
    <t>Données caractérisant l’entreprise exploitées correctement en fonction de l’objectif fixé.</t>
  </si>
  <si>
    <t>Informations utiles sur l’organisation, sur l’activité commerciale et sur la production extraites.</t>
  </si>
  <si>
    <t>Documents courants exploités correctement.</t>
  </si>
  <si>
    <t>Droits et obligations afférents à l’exercice de la profession identifiés.</t>
  </si>
  <si>
    <t>Attitude à tenir et/ou personnes ou organismes à consulter explicités.</t>
  </si>
  <si>
    <t>Observations sur le déroulement de l'exposé :</t>
  </si>
  <si>
    <r>
      <t>A</t>
    </r>
    <r>
      <rPr>
        <sz val="6"/>
        <rFont val="Arial"/>
        <family val="0"/>
      </rPr>
      <t xml:space="preserve"> : Compétence totalement maîtrisée</t>
    </r>
  </si>
  <si>
    <r>
      <t>B</t>
    </r>
    <r>
      <rPr>
        <sz val="6"/>
        <rFont val="Arial"/>
        <family val="0"/>
      </rPr>
      <t xml:space="preserve"> : Compétence partiellement maîtrisée</t>
    </r>
  </si>
  <si>
    <r>
      <t>C</t>
    </r>
    <r>
      <rPr>
        <sz val="6"/>
        <rFont val="Arial"/>
        <family val="0"/>
      </rPr>
      <t xml:space="preserve"> : Compétence insuffisamment maîtrisée</t>
    </r>
  </si>
  <si>
    <r>
      <t xml:space="preserve">D </t>
    </r>
    <r>
      <rPr>
        <sz val="6"/>
        <rFont val="Arial"/>
        <family val="0"/>
      </rPr>
      <t>: Compétence non maîtrisée</t>
    </r>
  </si>
  <si>
    <t>5 points</t>
  </si>
  <si>
    <t>10 points</t>
  </si>
  <si>
    <t>Épreuve E3 (unité 31)                                                                 sous-épreuve E31</t>
  </si>
  <si>
    <t>Nature des matériaux et contraintes réglemantaires identifiés.</t>
  </si>
  <si>
    <t>Moyen de production, outils et paramètres d’usinage déterminés.</t>
  </si>
  <si>
    <t>Résultats attendus (indicateurs de performance)</t>
  </si>
  <si>
    <t xml:space="preserve"> </t>
  </si>
  <si>
    <t>Lancement et conduite d’une production</t>
  </si>
  <si>
    <r>
      <t>Contexte</t>
    </r>
    <r>
      <rPr>
        <sz val="9"/>
        <rFont val="Arial"/>
        <family val="2"/>
      </rPr>
      <t xml:space="preserve"> : Fabrication </t>
    </r>
    <r>
      <rPr>
        <b/>
        <sz val="9"/>
        <rFont val="Arial"/>
        <family val="2"/>
      </rPr>
      <t>en série</t>
    </r>
    <r>
      <rPr>
        <sz val="9"/>
        <rFont val="Arial"/>
        <family val="2"/>
      </rPr>
      <t xml:space="preserve"> d’un élément par une équipe.</t>
    </r>
  </si>
  <si>
    <t>C.6.  Configurer, régler et conduire les postes de fabrication d’un élément.</t>
  </si>
  <si>
    <t>C.11. Assurer la maintenance de premier niveau des moyens matériels.</t>
  </si>
  <si>
    <t>C.12. Coordonner des activités d’une équipe</t>
  </si>
  <si>
    <t xml:space="preserve">Demande d’aide auprès de l’examinateur (non justifiée, avec un maximum de - 4 pts) </t>
  </si>
  <si>
    <r>
      <t>A</t>
    </r>
    <r>
      <rPr>
        <sz val="6"/>
        <color indexed="8"/>
        <rFont val="Arial"/>
        <family val="2"/>
      </rPr>
      <t> : Compétence totalement maîtrisée</t>
    </r>
  </si>
  <si>
    <r>
      <t>B</t>
    </r>
    <r>
      <rPr>
        <sz val="6"/>
        <color indexed="8"/>
        <rFont val="Arial"/>
        <family val="2"/>
      </rPr>
      <t> : Compétence partiellement maîtrisée</t>
    </r>
  </si>
  <si>
    <r>
      <t>C</t>
    </r>
    <r>
      <rPr>
        <sz val="6"/>
        <color indexed="8"/>
        <rFont val="Arial"/>
        <family val="2"/>
      </rPr>
      <t> : Compétence</t>
    </r>
    <r>
      <rPr>
        <sz val="10.5"/>
        <color indexed="8"/>
        <rFont val="Times New Roman"/>
        <family val="1"/>
      </rPr>
      <t xml:space="preserve"> </t>
    </r>
    <r>
      <rPr>
        <sz val="6"/>
        <color indexed="8"/>
        <rFont val="Arial"/>
        <family val="2"/>
      </rPr>
      <t>insuffisamment maîtrisée</t>
    </r>
  </si>
  <si>
    <r>
      <t>D :</t>
    </r>
    <r>
      <rPr>
        <sz val="6"/>
        <color indexed="8"/>
        <rFont val="Arial"/>
        <family val="2"/>
      </rPr>
      <t xml:space="preserve"> Compétence</t>
    </r>
    <r>
      <rPr>
        <sz val="10.5"/>
        <color indexed="8"/>
        <rFont val="Times New Roman"/>
        <family val="1"/>
      </rPr>
      <t xml:space="preserve"> </t>
    </r>
    <r>
      <rPr>
        <sz val="6"/>
        <color indexed="8"/>
        <rFont val="Arial"/>
        <family val="2"/>
      </rPr>
      <t>non maîtrisée</t>
    </r>
  </si>
  <si>
    <t>Désignation des M.O.C.N utilisées et observations sur le déroulement (sécurité,…) :</t>
  </si>
  <si>
    <t xml:space="preserve">Baccalauréat          Professionnel Technicien en chaudronnerie industrielle Session : 201..  </t>
  </si>
  <si>
    <t>Stockage des éléments (amont, aval).</t>
  </si>
  <si>
    <t>Mise en œuvre des moyens de manutention.</t>
  </si>
  <si>
    <t>Repérage des flux matières.</t>
  </si>
  <si>
    <t>Transfert des données numériques effectué sans erreur selon le protocole fourni.</t>
  </si>
  <si>
    <t>Adéquation de la préparation avec le contrat :</t>
  </si>
  <si>
    <t>Conformité des réglages.</t>
  </si>
  <si>
    <t>Respect des procédures.</t>
  </si>
  <si>
    <t>Validation du processus.</t>
  </si>
  <si>
    <t>Modifications si nécessaires.</t>
  </si>
  <si>
    <t>Contrôle des spécifications dimensionnelles et géométriques de l’élément correct.</t>
  </si>
  <si>
    <t>Production stabilisée et réalisée sous surveillance.</t>
  </si>
  <si>
    <t>Consignes respectées.</t>
  </si>
  <si>
    <t>Maintenance effectuée selon le calendrier.</t>
  </si>
  <si>
    <t>Dysfonctionnements signalés avec précision.</t>
  </si>
  <si>
    <t>Documents renseignés.</t>
  </si>
  <si>
    <t>Consignes communiquées pertinentes et adaptées à l’interlocuteur.</t>
  </si>
  <si>
    <t>Activités tenant compte des nouvelles consignes de production.</t>
  </si>
  <si>
    <t>Sécurité des personnes et des matériels assurée par le respect des consignes d’hygiène, de sécurité et de protection de l’environnement.</t>
  </si>
  <si>
    <r>
      <t xml:space="preserve">Organiser </t>
    </r>
    <r>
      <rPr>
        <sz val="8"/>
        <rFont val="Arial"/>
        <family val="2"/>
      </rPr>
      <t xml:space="preserve">et </t>
    </r>
    <r>
      <rPr>
        <b/>
        <sz val="8"/>
        <rFont val="Arial"/>
        <family val="2"/>
      </rPr>
      <t xml:space="preserve">installer </t>
    </r>
    <r>
      <rPr>
        <sz val="8"/>
        <rFont val="Arial"/>
        <family val="2"/>
      </rPr>
      <t>les postes de fabrication.</t>
    </r>
  </si>
  <si>
    <r>
      <t xml:space="preserve">Monter </t>
    </r>
    <r>
      <rPr>
        <sz val="8"/>
        <rFont val="Arial"/>
        <family val="2"/>
      </rPr>
      <t>les outils</t>
    </r>
    <r>
      <rPr>
        <b/>
        <sz val="8"/>
        <rFont val="Arial"/>
        <family val="2"/>
      </rPr>
      <t xml:space="preserve"> et introduire </t>
    </r>
    <r>
      <rPr>
        <sz val="8"/>
        <rFont val="Arial"/>
        <family val="2"/>
      </rPr>
      <t>les paramètres nécessaires aux réglages et au fonctionnement.</t>
    </r>
  </si>
  <si>
    <r>
      <t>Mettre en œuvre</t>
    </r>
    <r>
      <rPr>
        <sz val="8"/>
        <rFont val="Arial"/>
        <family val="2"/>
      </rPr>
      <t xml:space="preserve"> les moyens de production.</t>
    </r>
  </si>
  <si>
    <r>
      <t xml:space="preserve">Valider </t>
    </r>
    <r>
      <rPr>
        <sz val="8"/>
        <rFont val="Arial"/>
        <family val="2"/>
      </rPr>
      <t>les réglages.</t>
    </r>
  </si>
  <si>
    <r>
      <t>Piloter</t>
    </r>
    <r>
      <rPr>
        <sz val="8"/>
        <rFont val="Arial"/>
        <family val="2"/>
      </rPr>
      <t xml:space="preserve"> la production et </t>
    </r>
    <r>
      <rPr>
        <b/>
        <sz val="8"/>
        <rFont val="Arial"/>
        <family val="2"/>
      </rPr>
      <t>rendre compte</t>
    </r>
    <r>
      <rPr>
        <sz val="8"/>
        <rFont val="Arial"/>
        <family val="2"/>
      </rPr>
      <t xml:space="preserve"> de la qualité du travail réalisé et des éventuels problèmes.</t>
    </r>
  </si>
  <si>
    <r>
      <t>Contrôler</t>
    </r>
    <r>
      <rPr>
        <sz val="8"/>
        <rFont val="Arial"/>
        <family val="2"/>
      </rPr>
      <t xml:space="preserve"> les niveaux des fluides, les pressions.</t>
    </r>
  </si>
  <si>
    <r>
      <t>Localiser</t>
    </r>
    <r>
      <rPr>
        <sz val="8"/>
        <rFont val="Arial"/>
        <family val="2"/>
      </rPr>
      <t xml:space="preserve"> les bruits anormaux, les vibrations.</t>
    </r>
  </si>
  <si>
    <r>
      <t>Signaler</t>
    </r>
    <r>
      <rPr>
        <sz val="8"/>
        <rFont val="Arial"/>
        <family val="2"/>
      </rPr>
      <t xml:space="preserve"> les détériorations des éléments constituant le système de production.</t>
    </r>
  </si>
  <si>
    <r>
      <t>Tenir</t>
    </r>
    <r>
      <rPr>
        <sz val="8"/>
        <rFont val="Arial"/>
        <family val="2"/>
      </rPr>
      <t xml:space="preserve"> à jour le dossier historique de maintenance de la machine.</t>
    </r>
  </si>
  <si>
    <r>
      <t xml:space="preserve">Transmettre </t>
    </r>
    <r>
      <rPr>
        <sz val="8"/>
        <rFont val="Arial"/>
        <family val="2"/>
      </rPr>
      <t>oralement ou par écrit des consignes et/ou des protocoles (modes d’organisation, réglages, sécurité…).</t>
    </r>
  </si>
  <si>
    <r>
      <t>Valider</t>
    </r>
    <r>
      <rPr>
        <sz val="8"/>
        <rFont val="Arial"/>
        <family val="2"/>
      </rPr>
      <t xml:space="preserve"> l’activité d’un opérateur ou d’une équipe.</t>
    </r>
  </si>
  <si>
    <r>
      <t xml:space="preserve">Consigner </t>
    </r>
    <r>
      <rPr>
        <sz val="8"/>
        <rFont val="Arial"/>
        <family val="2"/>
      </rPr>
      <t>les évènements</t>
    </r>
  </si>
  <si>
    <t xml:space="preserve">                Informations consignées exploitables</t>
  </si>
  <si>
    <r>
      <t xml:space="preserve">Points à déduire sur la note finale :  </t>
    </r>
    <r>
      <rPr>
        <sz val="8"/>
        <rFont val="Arial"/>
        <family val="2"/>
      </rPr>
      <t xml:space="preserve">            </t>
    </r>
  </si>
  <si>
    <t>Épreuve E3 (unité 32)                                                                sous-épreuve E32</t>
  </si>
  <si>
    <t>Installation des moyens de protection  collectifs.</t>
  </si>
  <si>
    <t>Installation des outils et outillages réalisée dans le respect des procédures.</t>
  </si>
  <si>
    <t>2 points</t>
  </si>
  <si>
    <t>4 points</t>
  </si>
  <si>
    <t>Représentation cotée, à main levée, définissant les solutions en respectant les ordres de grandeur et les conditions fonctionnelles.</t>
  </si>
  <si>
    <t>Épreuve E3 (unité 33)</t>
  </si>
  <si>
    <t>sous-épreuve E33</t>
  </si>
  <si>
    <r>
      <t>Temps Alloué</t>
    </r>
    <r>
      <rPr>
        <sz val="8"/>
        <rFont val="Arial"/>
        <family val="2"/>
      </rPr>
      <t> : 10H00  (</t>
    </r>
    <r>
      <rPr>
        <b/>
        <sz val="8"/>
        <rFont val="Arial"/>
        <family val="2"/>
      </rPr>
      <t>Coefficient</t>
    </r>
    <r>
      <rPr>
        <sz val="8"/>
        <rFont val="Arial"/>
        <family val="2"/>
      </rPr>
      <t> : 3)</t>
    </r>
  </si>
  <si>
    <r>
      <t xml:space="preserve">Première situation (Temps alloué : </t>
    </r>
    <r>
      <rPr>
        <sz val="9"/>
        <rFont val="Arial"/>
        <family val="2"/>
      </rPr>
      <t>7h00 à 8h00</t>
    </r>
    <r>
      <rPr>
        <b/>
        <sz val="9"/>
        <rFont val="Arial"/>
        <family val="2"/>
      </rPr>
      <t>)</t>
    </r>
    <r>
      <rPr>
        <sz val="9"/>
        <rFont val="Arial"/>
        <family val="2"/>
      </rPr>
      <t> : fabrication et assemblage d’un sous-ensemble (</t>
    </r>
    <r>
      <rPr>
        <b/>
        <sz val="9"/>
        <rFont val="Arial"/>
        <family val="2"/>
      </rPr>
      <t xml:space="preserve">coefficient : </t>
    </r>
    <r>
      <rPr>
        <sz val="9"/>
        <rFont val="Arial"/>
        <family val="2"/>
      </rPr>
      <t>2)</t>
    </r>
  </si>
  <si>
    <r>
      <t>Contexte</t>
    </r>
    <r>
      <rPr>
        <sz val="9"/>
        <rFont val="Arial"/>
        <family val="2"/>
      </rPr>
      <t xml:space="preserve"> : Fabrication </t>
    </r>
    <r>
      <rPr>
        <b/>
        <sz val="9"/>
        <rFont val="Arial"/>
        <family val="2"/>
      </rPr>
      <t>unitaire</t>
    </r>
    <r>
      <rPr>
        <sz val="9"/>
        <rFont val="Arial"/>
        <family val="2"/>
      </rPr>
      <t xml:space="preserve"> en autonomie d’un sous-ensemble. </t>
    </r>
  </si>
  <si>
    <t>Résultats attendus (indicateurs de performance )</t>
  </si>
  <si>
    <t>C.7.  Réaliser un sous-ensemble d’un ouvrage.</t>
  </si>
  <si>
    <t>C.8. Préparer et mettre en œuvre le montage et l’assemblage des éléments d’un ouvrage.</t>
  </si>
  <si>
    <t>Réalisation Fabrication, assemblage et réhabilitation</t>
  </si>
  <si>
    <t>Réglages des postes de fabrication adaptés.</t>
  </si>
  <si>
    <t>Procédures de mise en œuvre des moyens de fabrication respectées.</t>
  </si>
  <si>
    <t>Développés reproduits avec exactitude sur tôle.</t>
  </si>
  <si>
    <t>Délais respectés.</t>
  </si>
  <si>
    <t>Qualité de la fabrication conforme au résultat attendu.</t>
  </si>
  <si>
    <t>Informations collectées sur la fiche de contrôle correctes.</t>
  </si>
  <si>
    <t>Décision concernant la conformité du sous-ensemble adaptée.</t>
  </si>
  <si>
    <t>Installation de l’aire d’assemblage optimisée par :</t>
  </si>
  <si>
    <t>L’installation des moyens de protections collectifs.</t>
  </si>
  <si>
    <t>Le stockage des éléments (amont, aval).</t>
  </si>
  <si>
    <t>La mise en œuvre des moyens de manutention.</t>
  </si>
  <si>
    <t>L’emplacement du ou des moyens de soudage.</t>
  </si>
  <si>
    <t>Équipements de protection individuels prévus.</t>
  </si>
  <si>
    <t>Éléments et pièces montés en respectant l’ordre d’assemblage et maintenus en position.</t>
  </si>
  <si>
    <t>Modes opératoires et procédures d’assemblage suivis.</t>
  </si>
  <si>
    <t>Contrôles géométriques et dimensionnels effectués avec justesse.</t>
  </si>
  <si>
    <t>Montage et assemblage conformes aux résultats attendus.</t>
  </si>
  <si>
    <t>Sécurité des personnes et des matériels assurée par le respect des consignes d’hygiène, de sécurité, et de protection de l’environnement.</t>
  </si>
  <si>
    <r>
      <t xml:space="preserve">Réaliser </t>
    </r>
    <r>
      <rPr>
        <sz val="8"/>
        <rFont val="Arial"/>
        <family val="2"/>
      </rPr>
      <t>les opérations de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fabrication.</t>
    </r>
  </si>
  <si>
    <r>
      <t>Contrôler et valider</t>
    </r>
    <r>
      <rPr>
        <sz val="8"/>
        <rFont val="Arial"/>
        <family val="2"/>
      </rPr>
      <t xml:space="preserve"> la conformité du sous-ensemble</t>
    </r>
    <r>
      <rPr>
        <b/>
        <sz val="8"/>
        <rFont val="Arial"/>
        <family val="2"/>
      </rPr>
      <t>.</t>
    </r>
  </si>
  <si>
    <r>
      <t xml:space="preserve">Rendre compte </t>
    </r>
    <r>
      <rPr>
        <sz val="8"/>
        <rFont val="Arial"/>
        <family val="2"/>
      </rPr>
      <t>sur la qualité du travail réalisé et des éventuels problèmes.</t>
    </r>
  </si>
  <si>
    <r>
      <t>Installer</t>
    </r>
    <r>
      <rPr>
        <sz val="8"/>
        <rFont val="Arial"/>
        <family val="2"/>
      </rPr>
      <t xml:space="preserve"> l’aire d’assemblage.</t>
    </r>
  </si>
  <si>
    <r>
      <t>Positionner</t>
    </r>
    <r>
      <rPr>
        <sz val="8"/>
        <rFont val="Arial"/>
        <family val="2"/>
      </rPr>
      <t xml:space="preserve"> les éléments ou les pièces.</t>
    </r>
  </si>
  <si>
    <r>
      <t>Assembler</t>
    </r>
    <r>
      <rPr>
        <sz val="8"/>
        <rFont val="Arial"/>
        <family val="2"/>
      </rPr>
      <t xml:space="preserve"> les éléments par un procédé (soudage, boulonnage, ect.).</t>
    </r>
  </si>
  <si>
    <r>
      <t xml:space="preserve">Contrôler </t>
    </r>
    <r>
      <rPr>
        <sz val="8"/>
        <rFont val="Arial"/>
        <family val="2"/>
      </rPr>
      <t>la conformité.</t>
    </r>
  </si>
  <si>
    <t xml:space="preserve">Épreuve E3 (unité 33) sous-épreuve E33 </t>
  </si>
  <si>
    <t xml:space="preserve">Baccalauréat Professionnel Technicien en chaudronnerie industrielle                                  Session : 201.. </t>
  </si>
  <si>
    <r>
      <t xml:space="preserve">Réalisation                                          </t>
    </r>
    <r>
      <rPr>
        <sz val="14"/>
        <rFont val="Arial"/>
        <family val="2"/>
      </rPr>
      <t>Fabrication, assemblage et réhabilitation</t>
    </r>
  </si>
  <si>
    <t>Observations sur le déroulement (sécurité,…) :</t>
  </si>
  <si>
    <t>7 points</t>
  </si>
  <si>
    <r>
      <t>Temps Alloué</t>
    </r>
    <r>
      <rPr>
        <sz val="8"/>
        <rFont val="Arial"/>
        <family val="2"/>
      </rPr>
      <t> :10H00 (</t>
    </r>
    <r>
      <rPr>
        <b/>
        <sz val="8"/>
        <rFont val="Arial"/>
        <family val="2"/>
      </rPr>
      <t>Coefficient</t>
    </r>
    <r>
      <rPr>
        <sz val="8"/>
        <rFont val="Arial"/>
        <family val="2"/>
      </rPr>
      <t> : 3)</t>
    </r>
  </si>
  <si>
    <r>
      <t xml:space="preserve">Deuxième situation (Temps alloué : </t>
    </r>
    <r>
      <rPr>
        <sz val="9"/>
        <rFont val="Arial"/>
        <family val="2"/>
      </rPr>
      <t>2h00 à 3h00</t>
    </r>
    <r>
      <rPr>
        <b/>
        <sz val="9"/>
        <rFont val="Arial"/>
        <family val="2"/>
      </rPr>
      <t>)</t>
    </r>
    <r>
      <rPr>
        <sz val="9"/>
        <rFont val="Arial"/>
        <family val="2"/>
      </rPr>
      <t> : réhabilitation d’un ouvrage sur site (</t>
    </r>
    <r>
      <rPr>
        <b/>
        <sz val="9"/>
        <rFont val="Arial"/>
        <family val="2"/>
      </rPr>
      <t xml:space="preserve">coefficient : </t>
    </r>
    <r>
      <rPr>
        <sz val="9"/>
        <rFont val="Arial"/>
        <family val="2"/>
      </rPr>
      <t>1)</t>
    </r>
  </si>
  <si>
    <r>
      <t>Contexte</t>
    </r>
    <r>
      <rPr>
        <sz val="9"/>
        <rFont val="Arial"/>
        <family val="2"/>
      </rPr>
      <t> : Intervention sous la responsabilité d’un technicien de maintenance du site</t>
    </r>
  </si>
  <si>
    <t>C.9.  Préparer et réaliser la réhabilitation d’un ouvrage sur site.</t>
  </si>
  <si>
    <r>
      <t xml:space="preserve">Identifier </t>
    </r>
    <r>
      <rPr>
        <sz val="8"/>
        <rFont val="Arial"/>
        <family val="2"/>
      </rPr>
      <t>les conditions d’intervention.</t>
    </r>
  </si>
  <si>
    <r>
      <t xml:space="preserve">Identifier </t>
    </r>
    <r>
      <rPr>
        <sz val="8"/>
        <rFont val="Arial"/>
        <family val="2"/>
      </rPr>
      <t>le ou les éléments défectueux</t>
    </r>
    <r>
      <rPr>
        <b/>
        <sz val="8"/>
        <rFont val="Arial"/>
        <family val="2"/>
      </rPr>
      <t>.</t>
    </r>
  </si>
  <si>
    <r>
      <t xml:space="preserve">Établir </t>
    </r>
    <r>
      <rPr>
        <sz val="8"/>
        <rFont val="Arial"/>
        <family val="2"/>
      </rPr>
      <t>un croquis côté définissant un élément à partir de relevés en situation.</t>
    </r>
  </si>
  <si>
    <r>
      <t xml:space="preserve">Participer </t>
    </r>
    <r>
      <rPr>
        <sz val="8"/>
        <rFont val="Arial"/>
        <family val="2"/>
      </rPr>
      <t>à la consignation de l’ouvrage.</t>
    </r>
  </si>
  <si>
    <r>
      <t xml:space="preserve">Aménager </t>
    </r>
    <r>
      <rPr>
        <sz val="8"/>
        <rFont val="Arial"/>
        <family val="2"/>
      </rPr>
      <t>la zone de travail.</t>
    </r>
  </si>
  <si>
    <r>
      <t xml:space="preserve">Remplacer </t>
    </r>
    <r>
      <rPr>
        <sz val="8"/>
        <rFont val="Arial"/>
        <family val="2"/>
      </rPr>
      <t>avec ou sans adaptation l’élément ou le sous-ensemble.</t>
    </r>
  </si>
  <si>
    <r>
      <t xml:space="preserve">Participer </t>
    </r>
    <r>
      <rPr>
        <sz val="8"/>
        <rFont val="Arial"/>
        <family val="2"/>
      </rPr>
      <t>à la remise en service de l’installation.</t>
    </r>
  </si>
  <si>
    <r>
      <t xml:space="preserve">Assurer </t>
    </r>
    <r>
      <rPr>
        <sz val="8"/>
        <rFont val="Arial"/>
        <family val="2"/>
      </rPr>
      <t>les opérations de finition.</t>
    </r>
  </si>
  <si>
    <r>
      <t xml:space="preserve">Mettre </t>
    </r>
    <r>
      <rPr>
        <sz val="8"/>
        <rFont val="Arial"/>
        <family val="2"/>
      </rPr>
      <t>à jour les documents de suivi de l’installation.</t>
    </r>
  </si>
  <si>
    <t>Conditions de sécurité spécifiques au site identifiées et respectées.</t>
  </si>
  <si>
    <t>Consignes liées à l’intervention clairement identifiées.</t>
  </si>
  <si>
    <t>Zone de travail sur le site correctement localisée.</t>
  </si>
  <si>
    <t>Repérage du ou des éléments constitutifs de l’installation et de la partie à réhabiliter correct.</t>
  </si>
  <si>
    <t>Estimation de la faisabilité (conditions d’intervention) clairement définie.</t>
  </si>
  <si>
    <t>Croquis à main levé (forme de l’élément) respectant les ordres de grandeur.</t>
  </si>
  <si>
    <t>Informations nécessaires (définition de l’élément) identifiées et relevées.</t>
  </si>
  <si>
    <t>Consignes de sécurité liées à l’intervention mise en œuvre.</t>
  </si>
  <si>
    <t>Aménagement et balisage de la zone d’accès et de travail réalisés.</t>
  </si>
  <si>
    <t>Acheminement des matériels réalisé sans oubli.</t>
  </si>
  <si>
    <t>Approvisionnement de la matière d’œuvre et installation des moyens effectués.</t>
  </si>
  <si>
    <t>Intervention pratiquée en adéquation avec le résultat attendu.</t>
  </si>
  <si>
    <t>Consignes d’hygiène, sécurité et protection de l’environnement suivies.</t>
  </si>
  <si>
    <t>Mode opératoire de la remise en service de l’installation appliqué.</t>
  </si>
  <si>
    <t>Essais réalisés.</t>
  </si>
  <si>
    <t>Installation remise à l’état initial.</t>
  </si>
  <si>
    <t>Aire d’intervention dégagée.</t>
  </si>
  <si>
    <t>Informations retranscrites exactes.</t>
  </si>
  <si>
    <t xml:space="preserve">Baccalauréat Professionnel                         Technicien en chaudronnerie              industrielle                                              Session : 201.. </t>
  </si>
  <si>
    <t>9 points</t>
  </si>
  <si>
    <t>3 points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</si>
</sst>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5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.5"/>
      <color indexed="8"/>
      <name val="Times New Roman"/>
      <family val="1"/>
    </font>
    <font>
      <b/>
      <u val="single"/>
      <sz val="8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sz val="20"/>
      <color indexed="12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9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7" fillId="4" borderId="6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7" fillId="0" borderId="3" xfId="0" applyFont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0" fillId="4" borderId="12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4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4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166" fontId="16" fillId="0" borderId="3" xfId="0" applyNumberFormat="1" applyFont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21" fillId="0" borderId="8" xfId="0" applyFont="1" applyBorder="1" applyAlignment="1">
      <alignment vertical="center" wrapText="1"/>
    </xf>
    <xf numFmtId="0" fontId="21" fillId="0" borderId="8" xfId="0" applyFont="1" applyBorder="1" applyAlignment="1">
      <alignment/>
    </xf>
    <xf numFmtId="0" fontId="21" fillId="0" borderId="7" xfId="0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66" fontId="16" fillId="0" borderId="6" xfId="0" applyNumberFormat="1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4"/>
    </xf>
    <xf numFmtId="0" fontId="1" fillId="0" borderId="12" xfId="0" applyFont="1" applyBorder="1" applyAlignment="1">
      <alignment horizontal="left" vertical="center" wrapText="1" indent="4"/>
    </xf>
    <xf numFmtId="0" fontId="8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4"/>
    </xf>
    <xf numFmtId="0" fontId="1" fillId="0" borderId="16" xfId="0" applyFont="1" applyBorder="1" applyAlignment="1">
      <alignment horizontal="left" vertical="center" wrapText="1" indent="4"/>
    </xf>
    <xf numFmtId="166" fontId="19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4"/>
    </xf>
    <xf numFmtId="0" fontId="1" fillId="0" borderId="5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wrapText="1"/>
    </xf>
    <xf numFmtId="0" fontId="21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28" fillId="0" borderId="12" xfId="0" applyNumberFormat="1" applyFont="1" applyBorder="1" applyAlignment="1">
      <alignment horizontal="center" vertical="center" wrapText="1"/>
    </xf>
    <xf numFmtId="166" fontId="28" fillId="0" borderId="15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6" fontId="28" fillId="0" borderId="13" xfId="0" applyNumberFormat="1" applyFont="1" applyBorder="1" applyAlignment="1">
      <alignment horizontal="center" vertical="center" wrapText="1"/>
    </xf>
    <xf numFmtId="166" fontId="28" fillId="0" borderId="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5" fillId="0" borderId="10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4"/>
    </xf>
    <xf numFmtId="0" fontId="27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4"/>
    </xf>
    <xf numFmtId="0" fontId="23" fillId="0" borderId="1" xfId="0" applyFont="1" applyBorder="1" applyAlignment="1">
      <alignment horizontal="left" wrapText="1" indent="4"/>
    </xf>
    <xf numFmtId="0" fontId="5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0" fontId="4" fillId="0" borderId="13" xfId="0" applyFont="1" applyBorder="1" applyAlignment="1">
      <alignment horizontal="left" vertical="center" wrapText="1" indent="4"/>
    </xf>
    <xf numFmtId="0" fontId="4" fillId="0" borderId="5" xfId="0" applyFont="1" applyBorder="1" applyAlignment="1">
      <alignment horizontal="left" vertical="center" wrapText="1" indent="4"/>
    </xf>
    <xf numFmtId="0" fontId="4" fillId="0" borderId="2" xfId="0" applyFont="1" applyBorder="1" applyAlignment="1">
      <alignment horizontal="left" vertical="center" wrapText="1" indent="4"/>
    </xf>
    <xf numFmtId="0" fontId="4" fillId="0" borderId="7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 indent="4"/>
    </xf>
    <xf numFmtId="0" fontId="1" fillId="0" borderId="16" xfId="0" applyFont="1" applyBorder="1" applyAlignment="1">
      <alignment horizontal="left" vertical="top" wrapText="1" indent="4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 indent="4"/>
    </xf>
    <xf numFmtId="0" fontId="1" fillId="0" borderId="12" xfId="0" applyFont="1" applyBorder="1" applyAlignment="1">
      <alignment horizontal="left" wrapText="1" indent="4"/>
    </xf>
    <xf numFmtId="0" fontId="2" fillId="0" borderId="1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 indent="4"/>
    </xf>
    <xf numFmtId="0" fontId="1" fillId="0" borderId="12" xfId="0" applyFont="1" applyBorder="1" applyAlignment="1">
      <alignment horizontal="left" vertical="top" wrapText="1" indent="4"/>
    </xf>
    <xf numFmtId="0" fontId="1" fillId="0" borderId="15" xfId="0" applyFont="1" applyBorder="1" applyAlignment="1">
      <alignment horizontal="left" vertical="top" wrapText="1" indent="5"/>
    </xf>
    <xf numFmtId="0" fontId="1" fillId="0" borderId="16" xfId="0" applyFont="1" applyBorder="1" applyAlignment="1">
      <alignment horizontal="left" vertical="top" wrapText="1" indent="5"/>
    </xf>
    <xf numFmtId="0" fontId="27" fillId="0" borderId="7" xfId="0" applyFont="1" applyBorder="1" applyAlignment="1">
      <alignment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 indent="4"/>
    </xf>
    <xf numFmtId="0" fontId="1" fillId="0" borderId="7" xfId="0" applyFont="1" applyBorder="1" applyAlignment="1">
      <alignment horizontal="left" vertical="center" wrapText="1" indent="4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1" fillId="0" borderId="17" xfId="0" applyFont="1" applyBorder="1" applyAlignment="1">
      <alignment horizontal="left" vertical="center" wrapText="1" indent="4"/>
    </xf>
    <xf numFmtId="0" fontId="1" fillId="0" borderId="18" xfId="0" applyFont="1" applyBorder="1" applyAlignment="1">
      <alignment horizontal="left" vertical="center" wrapText="1" indent="4"/>
    </xf>
    <xf numFmtId="0" fontId="0" fillId="0" borderId="1" xfId="0" applyBorder="1" applyAlignment="1">
      <alignment wrapText="1"/>
    </xf>
    <xf numFmtId="0" fontId="0" fillId="4" borderId="8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 indent="5"/>
    </xf>
    <xf numFmtId="0" fontId="1" fillId="0" borderId="5" xfId="0" applyFont="1" applyBorder="1" applyAlignment="1">
      <alignment horizontal="left" vertical="top" wrapText="1" indent="5"/>
    </xf>
    <xf numFmtId="0" fontId="2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4"/>
    </xf>
    <xf numFmtId="0" fontId="1" fillId="0" borderId="20" xfId="0" applyFont="1" applyBorder="1" applyAlignment="1">
      <alignment horizontal="left" vertical="center" wrapText="1" indent="4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4"/>
    </xf>
    <xf numFmtId="2" fontId="31" fillId="0" borderId="3" xfId="0" applyNumberFormat="1" applyFont="1" applyBorder="1" applyAlignment="1">
      <alignment horizontal="center" vertical="center" wrapText="1"/>
    </xf>
    <xf numFmtId="2" fontId="31" fillId="0" borderId="6" xfId="0" applyNumberFormat="1" applyFont="1" applyBorder="1" applyAlignment="1">
      <alignment horizontal="center" vertical="center" wrapText="1"/>
    </xf>
    <xf numFmtId="2" fontId="31" fillId="0" borderId="4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 indent="6"/>
    </xf>
    <xf numFmtId="0" fontId="1" fillId="0" borderId="16" xfId="0" applyFont="1" applyBorder="1" applyAlignment="1">
      <alignment horizontal="left" vertical="center" wrapText="1" indent="6"/>
    </xf>
    <xf numFmtId="0" fontId="27" fillId="4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15</xdr:row>
      <xdr:rowOff>19050</xdr:rowOff>
    </xdr:from>
    <xdr:to>
      <xdr:col>15</xdr:col>
      <xdr:colOff>142875</xdr:colOff>
      <xdr:row>17</xdr:row>
      <xdr:rowOff>361950</xdr:rowOff>
    </xdr:to>
    <xdr:sp>
      <xdr:nvSpPr>
        <xdr:cNvPr id="1" name="AutoShape 12"/>
        <xdr:cNvSpPr>
          <a:spLocks/>
        </xdr:cNvSpPr>
      </xdr:nvSpPr>
      <xdr:spPr>
        <a:xfrm>
          <a:off x="8010525" y="4695825"/>
          <a:ext cx="1485900" cy="1743075"/>
        </a:xfrm>
        <a:prstGeom prst="wedgeRoundRectCallout">
          <a:avLst>
            <a:gd name="adj1" fmla="val -68587"/>
            <a:gd name="adj2" fmla="val 4643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Dans le cas où cette activité ne serait pas évaluée, l'enseignant peut reporter les points sur une autre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(pour la même compétence)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Le calcul se fera automatiquement.</a:t>
          </a:r>
        </a:p>
      </xdr:txBody>
    </xdr:sp>
    <xdr:clientData/>
  </xdr:twoCellAnchor>
  <xdr:twoCellAnchor>
    <xdr:from>
      <xdr:col>13</xdr:col>
      <xdr:colOff>66675</xdr:colOff>
      <xdr:row>7</xdr:row>
      <xdr:rowOff>47625</xdr:rowOff>
    </xdr:from>
    <xdr:to>
      <xdr:col>17</xdr:col>
      <xdr:colOff>609600</xdr:colOff>
      <xdr:row>10</xdr:row>
      <xdr:rowOff>200025</xdr:rowOff>
    </xdr:to>
    <xdr:sp>
      <xdr:nvSpPr>
        <xdr:cNvPr id="2" name="AutoShape 13"/>
        <xdr:cNvSpPr>
          <a:spLocks/>
        </xdr:cNvSpPr>
      </xdr:nvSpPr>
      <xdr:spPr>
        <a:xfrm>
          <a:off x="7896225" y="1752600"/>
          <a:ext cx="3590925" cy="1200150"/>
        </a:xfrm>
        <a:prstGeom prst="wedgeRoundRectCallout">
          <a:avLst>
            <a:gd name="adj1" fmla="val -98541"/>
            <a:gd name="adj2" fmla="val 23569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nombre de points est calculé automatiquement selon le principe suivant :
Positionnement 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 point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 fct du barème
Positionnement 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1/3 point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 fct du barème
Positionnement 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2/3 point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 fct du barème
Positionnement 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totalité des points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 fct du barème</a:t>
          </a:r>
        </a:p>
      </xdr:txBody>
    </xdr:sp>
    <xdr:clientData/>
  </xdr:twoCellAnchor>
  <xdr:twoCellAnchor>
    <xdr:from>
      <xdr:col>11</xdr:col>
      <xdr:colOff>523875</xdr:colOff>
      <xdr:row>21</xdr:row>
      <xdr:rowOff>57150</xdr:rowOff>
    </xdr:from>
    <xdr:to>
      <xdr:col>15</xdr:col>
      <xdr:colOff>457200</xdr:colOff>
      <xdr:row>23</xdr:row>
      <xdr:rowOff>409575</xdr:rowOff>
    </xdr:to>
    <xdr:sp>
      <xdr:nvSpPr>
        <xdr:cNvPr id="3" name="AutoShape 14"/>
        <xdr:cNvSpPr>
          <a:spLocks/>
        </xdr:cNvSpPr>
      </xdr:nvSpPr>
      <xdr:spPr>
        <a:xfrm>
          <a:off x="6829425" y="7800975"/>
          <a:ext cx="2981325" cy="695325"/>
        </a:xfrm>
        <a:prstGeom prst="wedgeRoundRectCallout">
          <a:avLst>
            <a:gd name="adj1" fmla="val -100162"/>
            <a:gd name="adj2" fmla="val 111643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note obtenue sera arrondie au 1/2 point supérieur. Elle sera reportée sur la fiche de synthèse.</a:t>
          </a:r>
        </a:p>
      </xdr:txBody>
    </xdr:sp>
    <xdr:clientData/>
  </xdr:twoCellAnchor>
  <xdr:twoCellAnchor>
    <xdr:from>
      <xdr:col>7</xdr:col>
      <xdr:colOff>114300</xdr:colOff>
      <xdr:row>0</xdr:row>
      <xdr:rowOff>28575</xdr:rowOff>
    </xdr:from>
    <xdr:to>
      <xdr:col>10</xdr:col>
      <xdr:colOff>19050</xdr:colOff>
      <xdr:row>3</xdr:row>
      <xdr:rowOff>295275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575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23</xdr:row>
      <xdr:rowOff>152400</xdr:rowOff>
    </xdr:from>
    <xdr:to>
      <xdr:col>7</xdr:col>
      <xdr:colOff>180975</xdr:colOff>
      <xdr:row>23</xdr:row>
      <xdr:rowOff>733425</xdr:rowOff>
    </xdr:to>
    <xdr:sp>
      <xdr:nvSpPr>
        <xdr:cNvPr id="5" name="AutoShape 16"/>
        <xdr:cNvSpPr>
          <a:spLocks/>
        </xdr:cNvSpPr>
      </xdr:nvSpPr>
      <xdr:spPr>
        <a:xfrm>
          <a:off x="2266950" y="8239125"/>
          <a:ext cx="2800350" cy="581025"/>
        </a:xfrm>
        <a:prstGeom prst="wedgeRoundRectCallout">
          <a:avLst>
            <a:gd name="adj1" fmla="val -110203"/>
            <a:gd name="adj2" fmla="val -11557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à l'appréciation du surveillant de l'épreuve. Le ou les points sont déduits automatiquement de la note / 20</a:t>
          </a:r>
        </a:p>
      </xdr:txBody>
    </xdr:sp>
    <xdr:clientData/>
  </xdr:twoCellAnchor>
  <xdr:twoCellAnchor>
    <xdr:from>
      <xdr:col>13</xdr:col>
      <xdr:colOff>666750</xdr:colOff>
      <xdr:row>11</xdr:row>
      <xdr:rowOff>228600</xdr:rowOff>
    </xdr:from>
    <xdr:to>
      <xdr:col>16</xdr:col>
      <xdr:colOff>47625</xdr:colOff>
      <xdr:row>13</xdr:row>
      <xdr:rowOff>66675</xdr:rowOff>
    </xdr:to>
    <xdr:sp>
      <xdr:nvSpPr>
        <xdr:cNvPr id="6" name="AutoShape 17"/>
        <xdr:cNvSpPr>
          <a:spLocks/>
        </xdr:cNvSpPr>
      </xdr:nvSpPr>
      <xdr:spPr>
        <a:xfrm>
          <a:off x="8496300" y="3457575"/>
          <a:ext cx="1666875" cy="657225"/>
        </a:xfrm>
        <a:prstGeom prst="wedgeRoundRectCallout">
          <a:avLst>
            <a:gd name="adj1" fmla="val -105430"/>
            <a:gd name="adj2" fmla="val 15289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Barème par activité donné à titre indicatif.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38100</xdr:rowOff>
    </xdr:from>
    <xdr:to>
      <xdr:col>9</xdr:col>
      <xdr:colOff>66675</xdr:colOff>
      <xdr:row>4</xdr:row>
      <xdr:rowOff>257175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8100"/>
          <a:ext cx="904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26</xdr:row>
      <xdr:rowOff>0</xdr:rowOff>
    </xdr:from>
    <xdr:to>
      <xdr:col>1</xdr:col>
      <xdr:colOff>314325</xdr:colOff>
      <xdr:row>26</xdr:row>
      <xdr:rowOff>0</xdr:rowOff>
    </xdr:to>
    <xdr:grpSp>
      <xdr:nvGrpSpPr>
        <xdr:cNvPr id="2" name="Group 19"/>
        <xdr:cNvGrpSpPr>
          <a:grpSpLocks/>
        </xdr:cNvGrpSpPr>
      </xdr:nvGrpSpPr>
      <xdr:grpSpPr>
        <a:xfrm>
          <a:off x="180975" y="7353300"/>
          <a:ext cx="895350" cy="0"/>
          <a:chOff x="1021" y="13531"/>
          <a:chExt cx="1417" cy="231"/>
        </a:xfrm>
        <a:solidFill>
          <a:srgbClr val="FFFFFF"/>
        </a:solidFill>
      </xdr:grpSpPr>
      <xdr:sp>
        <xdr:nvSpPr>
          <xdr:cNvPr id="3" name="Rectangle 23"/>
          <xdr:cNvSpPr>
            <a:spLocks/>
          </xdr:cNvSpPr>
        </xdr:nvSpPr>
        <xdr:spPr>
          <a:xfrm>
            <a:off x="1021" y="13531"/>
            <a:ext cx="244" cy="2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2"/>
          <xdr:cNvSpPr>
            <a:spLocks/>
          </xdr:cNvSpPr>
        </xdr:nvSpPr>
        <xdr:spPr>
          <a:xfrm>
            <a:off x="1432" y="13531"/>
            <a:ext cx="244" cy="2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1"/>
          <xdr:cNvSpPr>
            <a:spLocks/>
          </xdr:cNvSpPr>
        </xdr:nvSpPr>
        <xdr:spPr>
          <a:xfrm>
            <a:off x="1818" y="13531"/>
            <a:ext cx="244" cy="2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0"/>
          <xdr:cNvSpPr>
            <a:spLocks/>
          </xdr:cNvSpPr>
        </xdr:nvSpPr>
        <xdr:spPr>
          <a:xfrm>
            <a:off x="2194" y="13531"/>
            <a:ext cx="244" cy="2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38100</xdr:rowOff>
    </xdr:from>
    <xdr:to>
      <xdr:col>8</xdr:col>
      <xdr:colOff>257175</xdr:colOff>
      <xdr:row>3</xdr:row>
      <xdr:rowOff>247650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0</xdr:colOff>
      <xdr:row>8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524500" y="21336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1/4 de la note</a:t>
          </a:r>
        </a:p>
      </xdr:txBody>
    </xdr:sp>
    <xdr:clientData/>
  </xdr:twoCellAnchor>
  <xdr:twoCellAnchor>
    <xdr:from>
      <xdr:col>7</xdr:col>
      <xdr:colOff>0</xdr:colOff>
      <xdr:row>15</xdr:row>
      <xdr:rowOff>47625</xdr:rowOff>
    </xdr:from>
    <xdr:to>
      <xdr:col>7</xdr:col>
      <xdr:colOff>0</xdr:colOff>
      <xdr:row>16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524500" y="48482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1/4 de la note</a:t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7</xdr:col>
      <xdr:colOff>0</xdr:colOff>
      <xdr:row>13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524500" y="40100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Moitié de la note</a:t>
          </a:r>
        </a:p>
      </xdr:txBody>
    </xdr:sp>
    <xdr:clientData/>
  </xdr:twoCellAnchor>
  <xdr:twoCellAnchor>
    <xdr:from>
      <xdr:col>12</xdr:col>
      <xdr:colOff>266700</xdr:colOff>
      <xdr:row>17</xdr:row>
      <xdr:rowOff>47625</xdr:rowOff>
    </xdr:from>
    <xdr:to>
      <xdr:col>14</xdr:col>
      <xdr:colOff>323850</xdr:colOff>
      <xdr:row>19</xdr:row>
      <xdr:rowOff>57150</xdr:rowOff>
    </xdr:to>
    <xdr:sp>
      <xdr:nvSpPr>
        <xdr:cNvPr id="5" name="AutoShape 9"/>
        <xdr:cNvSpPr>
          <a:spLocks/>
        </xdr:cNvSpPr>
      </xdr:nvSpPr>
      <xdr:spPr>
        <a:xfrm>
          <a:off x="8324850" y="5657850"/>
          <a:ext cx="1581150" cy="619125"/>
        </a:xfrm>
        <a:prstGeom prst="wedgeRoundRectCallout">
          <a:avLst>
            <a:gd name="adj1" fmla="val -54819"/>
            <a:gd name="adj2" fmla="val 8076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Répartition à voir avec l'enseignant d'économie-gestion</a:t>
          </a:r>
        </a:p>
      </xdr:txBody>
    </xdr:sp>
    <xdr:clientData/>
  </xdr:twoCellAnchor>
  <xdr:twoCellAnchor>
    <xdr:from>
      <xdr:col>12</xdr:col>
      <xdr:colOff>38100</xdr:colOff>
      <xdr:row>16</xdr:row>
      <xdr:rowOff>19050</xdr:rowOff>
    </xdr:from>
    <xdr:to>
      <xdr:col>12</xdr:col>
      <xdr:colOff>219075</xdr:colOff>
      <xdr:row>22</xdr:row>
      <xdr:rowOff>581025</xdr:rowOff>
    </xdr:to>
    <xdr:sp>
      <xdr:nvSpPr>
        <xdr:cNvPr id="6" name="AutoShape 10"/>
        <xdr:cNvSpPr>
          <a:spLocks/>
        </xdr:cNvSpPr>
      </xdr:nvSpPr>
      <xdr:spPr>
        <a:xfrm>
          <a:off x="8096250" y="5019675"/>
          <a:ext cx="180975" cy="28575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161925</xdr:colOff>
      <xdr:row>3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857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19050</xdr:rowOff>
    </xdr:from>
    <xdr:to>
      <xdr:col>8</xdr:col>
      <xdr:colOff>180975</xdr:colOff>
      <xdr:row>3</xdr:row>
      <xdr:rowOff>247650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905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19050</xdr:rowOff>
    </xdr:from>
    <xdr:to>
      <xdr:col>8</xdr:col>
      <xdr:colOff>76200</xdr:colOff>
      <xdr:row>3</xdr:row>
      <xdr:rowOff>257175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9050"/>
          <a:ext cx="704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27</xdr:row>
      <xdr:rowOff>0</xdr:rowOff>
    </xdr:from>
    <xdr:to>
      <xdr:col>1</xdr:col>
      <xdr:colOff>314325</xdr:colOff>
      <xdr:row>27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180975" y="8220075"/>
          <a:ext cx="895350" cy="0"/>
          <a:chOff x="1021" y="13531"/>
          <a:chExt cx="1417" cy="231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1021" y="13531"/>
            <a:ext cx="244" cy="2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432" y="13531"/>
            <a:ext cx="244" cy="2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"/>
          <xdr:cNvSpPr>
            <a:spLocks/>
          </xdr:cNvSpPr>
        </xdr:nvSpPr>
        <xdr:spPr>
          <a:xfrm>
            <a:off x="1818" y="13531"/>
            <a:ext cx="244" cy="2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"/>
          <xdr:cNvSpPr>
            <a:spLocks/>
          </xdr:cNvSpPr>
        </xdr:nvSpPr>
        <xdr:spPr>
          <a:xfrm>
            <a:off x="2194" y="13531"/>
            <a:ext cx="244" cy="2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28"/>
  <sheetViews>
    <sheetView workbookViewId="0" topLeftCell="A10">
      <selection activeCell="P19" sqref="P19"/>
    </sheetView>
  </sheetViews>
  <sheetFormatPr defaultColWidth="11.421875" defaultRowHeight="12.75"/>
  <cols>
    <col min="7" max="10" width="4.7109375" style="0" customWidth="1"/>
    <col min="11" max="11" width="7.140625" style="0" customWidth="1"/>
  </cols>
  <sheetData>
    <row r="1" spans="1:11" ht="12.75" customHeight="1">
      <c r="A1" s="88" t="s">
        <v>42</v>
      </c>
      <c r="B1" s="89"/>
      <c r="C1" s="77" t="s">
        <v>43</v>
      </c>
      <c r="D1" s="78"/>
      <c r="E1" s="79"/>
      <c r="F1" s="80"/>
      <c r="G1" s="72"/>
      <c r="H1" s="72"/>
      <c r="I1" s="72"/>
      <c r="J1" s="72"/>
      <c r="K1" s="72"/>
    </row>
    <row r="2" spans="1:11" ht="12.75" customHeight="1">
      <c r="A2" s="90"/>
      <c r="B2" s="91"/>
      <c r="C2" s="81"/>
      <c r="D2" s="82"/>
      <c r="E2" s="83"/>
      <c r="F2" s="84"/>
      <c r="G2" s="72"/>
      <c r="H2" s="72"/>
      <c r="I2" s="72"/>
      <c r="J2" s="72"/>
      <c r="K2" s="72"/>
    </row>
    <row r="3" spans="1:11" ht="23.25" customHeight="1">
      <c r="A3" s="92"/>
      <c r="B3" s="93"/>
      <c r="C3" s="81"/>
      <c r="D3" s="82"/>
      <c r="E3" s="83"/>
      <c r="F3" s="84"/>
      <c r="G3" s="72"/>
      <c r="H3" s="72"/>
      <c r="I3" s="72"/>
      <c r="J3" s="72"/>
      <c r="K3" s="72"/>
    </row>
    <row r="4" spans="1:11" ht="24.75" customHeight="1">
      <c r="A4" s="75" t="s">
        <v>44</v>
      </c>
      <c r="B4" s="76"/>
      <c r="C4" s="85"/>
      <c r="D4" s="86"/>
      <c r="E4" s="86"/>
      <c r="F4" s="87"/>
      <c r="G4" s="72"/>
      <c r="H4" s="72"/>
      <c r="I4" s="72"/>
      <c r="J4" s="72"/>
      <c r="K4" s="72"/>
    </row>
    <row r="5" spans="1:11" ht="12.7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24" customHeight="1" thickBot="1">
      <c r="A6" s="68" t="s">
        <v>1</v>
      </c>
      <c r="B6" s="68"/>
      <c r="C6" s="68"/>
      <c r="D6" s="68"/>
      <c r="E6" s="68"/>
      <c r="F6" s="68"/>
      <c r="G6" s="74" t="s">
        <v>2</v>
      </c>
      <c r="H6" s="74"/>
      <c r="I6" s="74"/>
      <c r="J6" s="74"/>
      <c r="K6" s="74"/>
    </row>
    <row r="7" spans="1:13" ht="24" customHeight="1" thickBot="1">
      <c r="A7" s="67" t="s">
        <v>3</v>
      </c>
      <c r="B7" s="67"/>
      <c r="C7" s="67"/>
      <c r="D7" s="68" t="s">
        <v>122</v>
      </c>
      <c r="E7" s="68"/>
      <c r="F7" s="68"/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M7" s="51" t="s">
        <v>37</v>
      </c>
    </row>
    <row r="8" spans="1:13" ht="12" customHeight="1">
      <c r="A8" s="69" t="s">
        <v>9</v>
      </c>
      <c r="B8" s="69"/>
      <c r="C8" s="69"/>
      <c r="D8" s="69"/>
      <c r="E8" s="69"/>
      <c r="F8" s="69"/>
      <c r="G8" s="69"/>
      <c r="H8" s="69"/>
      <c r="I8" s="69"/>
      <c r="J8" s="69"/>
      <c r="K8" s="69"/>
      <c r="M8" s="50" t="s">
        <v>38</v>
      </c>
    </row>
    <row r="9" spans="1:13" ht="33" customHeight="1">
      <c r="A9" s="70" t="s">
        <v>26</v>
      </c>
      <c r="B9" s="70"/>
      <c r="C9" s="70"/>
      <c r="D9" s="71" t="s">
        <v>25</v>
      </c>
      <c r="E9" s="71"/>
      <c r="F9" s="71"/>
      <c r="G9" s="12"/>
      <c r="H9" s="12"/>
      <c r="I9" s="12"/>
      <c r="J9" s="12" t="s">
        <v>76</v>
      </c>
      <c r="K9" s="4">
        <f aca="true" t="shared" si="0" ref="K9:K14">IF(G9="X",0,IF(H9="X",0.33,IF(I9="X",0.66,IF(J9="X",1))))*M9</f>
        <v>4</v>
      </c>
      <c r="M9" s="1">
        <v>4</v>
      </c>
    </row>
    <row r="10" spans="1:13" ht="37.5" customHeight="1">
      <c r="A10" s="70" t="s">
        <v>27</v>
      </c>
      <c r="B10" s="70"/>
      <c r="C10" s="70"/>
      <c r="D10" s="71" t="s">
        <v>20</v>
      </c>
      <c r="E10" s="71"/>
      <c r="F10" s="71"/>
      <c r="G10" s="12"/>
      <c r="H10" s="12"/>
      <c r="I10" s="12"/>
      <c r="J10" s="12" t="s">
        <v>76</v>
      </c>
      <c r="K10" s="4">
        <f t="shared" si="0"/>
        <v>1</v>
      </c>
      <c r="M10" s="1">
        <v>1</v>
      </c>
    </row>
    <row r="11" spans="1:13" ht="37.5" customHeight="1">
      <c r="A11" s="94" t="s">
        <v>28</v>
      </c>
      <c r="B11" s="94"/>
      <c r="C11" s="94"/>
      <c r="D11" s="71" t="s">
        <v>20</v>
      </c>
      <c r="E11" s="71"/>
      <c r="F11" s="71"/>
      <c r="G11" s="12"/>
      <c r="H11" s="12"/>
      <c r="I11" s="12"/>
      <c r="J11" s="12" t="s">
        <v>76</v>
      </c>
      <c r="K11" s="4">
        <f t="shared" si="0"/>
        <v>1</v>
      </c>
      <c r="M11" s="1">
        <v>1</v>
      </c>
    </row>
    <row r="12" spans="1:13" ht="33" customHeight="1">
      <c r="A12" s="70" t="s">
        <v>29</v>
      </c>
      <c r="B12" s="70"/>
      <c r="C12" s="70"/>
      <c r="D12" s="95" t="s">
        <v>30</v>
      </c>
      <c r="E12" s="71"/>
      <c r="F12" s="71"/>
      <c r="G12" s="12"/>
      <c r="H12" s="12"/>
      <c r="I12" s="12"/>
      <c r="J12" s="12" t="s">
        <v>76</v>
      </c>
      <c r="K12" s="4">
        <f t="shared" si="0"/>
        <v>2</v>
      </c>
      <c r="M12" s="1">
        <v>2</v>
      </c>
    </row>
    <row r="13" spans="1:13" ht="31.5" customHeight="1">
      <c r="A13" s="70" t="s">
        <v>31</v>
      </c>
      <c r="B13" s="70"/>
      <c r="C13" s="70"/>
      <c r="D13" s="71" t="s">
        <v>21</v>
      </c>
      <c r="E13" s="71"/>
      <c r="F13" s="71"/>
      <c r="G13" s="12"/>
      <c r="H13" s="12"/>
      <c r="I13" s="12"/>
      <c r="J13" s="12" t="s">
        <v>76</v>
      </c>
      <c r="K13" s="4">
        <f t="shared" si="0"/>
        <v>2</v>
      </c>
      <c r="M13" s="1">
        <v>2</v>
      </c>
    </row>
    <row r="14" spans="1:13" ht="37.5" customHeight="1">
      <c r="A14" s="70" t="s">
        <v>32</v>
      </c>
      <c r="B14" s="70"/>
      <c r="C14" s="70"/>
      <c r="D14" s="71" t="s">
        <v>22</v>
      </c>
      <c r="E14" s="71"/>
      <c r="F14" s="71"/>
      <c r="G14" s="12"/>
      <c r="H14" s="12"/>
      <c r="I14" s="12"/>
      <c r="J14" s="12" t="s">
        <v>76</v>
      </c>
      <c r="K14" s="4">
        <f t="shared" si="0"/>
        <v>2</v>
      </c>
      <c r="M14" s="1">
        <v>2</v>
      </c>
    </row>
    <row r="15" spans="1:13" ht="12" customHeight="1">
      <c r="A15" s="69" t="s">
        <v>10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M15" s="2" t="s">
        <v>39</v>
      </c>
    </row>
    <row r="16" spans="1:13" ht="78" customHeight="1">
      <c r="A16" s="70" t="s">
        <v>40</v>
      </c>
      <c r="B16" s="70"/>
      <c r="C16" s="70"/>
      <c r="D16" s="71" t="s">
        <v>120</v>
      </c>
      <c r="E16" s="71"/>
      <c r="F16" s="71"/>
      <c r="G16" s="12"/>
      <c r="H16" s="12"/>
      <c r="I16" s="13"/>
      <c r="J16" s="12" t="s">
        <v>76</v>
      </c>
      <c r="K16" s="4">
        <f>IF(G16="X",0,IF(H16="X",0.33,IF(I16="X",0.66,IF(J16="X",1))))*M16</f>
        <v>2</v>
      </c>
      <c r="M16" s="1">
        <v>2</v>
      </c>
    </row>
    <row r="17" spans="1:13" ht="32.25" customHeight="1">
      <c r="A17" s="70" t="s">
        <v>33</v>
      </c>
      <c r="B17" s="70"/>
      <c r="C17" s="70"/>
      <c r="D17" s="71" t="s">
        <v>23</v>
      </c>
      <c r="E17" s="71"/>
      <c r="F17" s="71"/>
      <c r="G17" s="12"/>
      <c r="H17" s="12"/>
      <c r="I17" s="13"/>
      <c r="J17" s="12" t="s">
        <v>76</v>
      </c>
      <c r="K17" s="4">
        <f>IF(G17="X",0,IF(H17="X",0.33,IF(I17="X",0.66,IF(J17="X",1))))*M17</f>
        <v>1</v>
      </c>
      <c r="M17" s="1">
        <v>1</v>
      </c>
    </row>
    <row r="18" spans="1:13" ht="51.75" customHeight="1">
      <c r="A18" s="94" t="s">
        <v>34</v>
      </c>
      <c r="B18" s="94"/>
      <c r="C18" s="94"/>
      <c r="D18" s="71" t="s">
        <v>24</v>
      </c>
      <c r="E18" s="71"/>
      <c r="F18" s="71"/>
      <c r="G18" s="12"/>
      <c r="H18" s="12"/>
      <c r="I18" s="13"/>
      <c r="J18" s="12" t="s">
        <v>76</v>
      </c>
      <c r="K18" s="4">
        <f>IF(G18="X",0,IF(H18="X",0.33,IF(I18="X",0.66,IF(J18="X",1))))*M18</f>
        <v>3</v>
      </c>
      <c r="M18" s="1">
        <v>3</v>
      </c>
    </row>
    <row r="19" spans="1:13" ht="53.25" customHeight="1">
      <c r="A19" s="94" t="s">
        <v>35</v>
      </c>
      <c r="B19" s="94"/>
      <c r="C19" s="94"/>
      <c r="D19" s="71" t="s">
        <v>173</v>
      </c>
      <c r="E19" s="71"/>
      <c r="F19" s="71"/>
      <c r="G19" s="12"/>
      <c r="H19" s="12"/>
      <c r="I19" s="12"/>
      <c r="J19" s="12" t="s">
        <v>76</v>
      </c>
      <c r="K19" s="4">
        <f>IF(G19="X",0,IF(H19="X",0.33,IF(I19="X",0.66,IF(J19="X",1))))*M19</f>
        <v>2</v>
      </c>
      <c r="M19" s="1">
        <v>2</v>
      </c>
    </row>
    <row r="20" spans="1:11" ht="13.5">
      <c r="A20" s="100" t="s">
        <v>11</v>
      </c>
      <c r="B20" s="101"/>
      <c r="C20" s="101"/>
      <c r="D20" s="101"/>
      <c r="E20" s="101"/>
      <c r="F20" s="101"/>
      <c r="G20" s="36" t="s">
        <v>79</v>
      </c>
      <c r="H20" s="36"/>
      <c r="I20" s="36"/>
      <c r="J20" s="36"/>
      <c r="K20" s="36"/>
    </row>
    <row r="21" spans="1:11" ht="12.75" customHeight="1">
      <c r="A21" s="37" t="s">
        <v>76</v>
      </c>
      <c r="B21" s="37"/>
      <c r="C21" s="37"/>
      <c r="D21" s="37"/>
      <c r="E21" s="61"/>
      <c r="F21" s="62"/>
      <c r="G21" s="36" t="s">
        <v>80</v>
      </c>
      <c r="H21" s="36"/>
      <c r="I21" s="36"/>
      <c r="J21" s="36"/>
      <c r="K21" s="36"/>
    </row>
    <row r="22" spans="1:11" ht="13.5" customHeight="1">
      <c r="A22" s="60"/>
      <c r="B22" s="60"/>
      <c r="C22" s="60"/>
      <c r="D22" s="60"/>
      <c r="E22" s="63"/>
      <c r="F22" s="64"/>
      <c r="G22" s="36" t="s">
        <v>81</v>
      </c>
      <c r="H22" s="36"/>
      <c r="I22" s="36"/>
      <c r="J22" s="36"/>
      <c r="K22" s="36"/>
    </row>
    <row r="23" spans="1:11" ht="13.5" customHeight="1">
      <c r="A23" s="102" t="s">
        <v>41</v>
      </c>
      <c r="B23" s="103"/>
      <c r="C23" s="103"/>
      <c r="D23" s="34">
        <f>COUNTA(A21:D22)</f>
        <v>1</v>
      </c>
      <c r="E23" s="65"/>
      <c r="F23" s="66"/>
      <c r="G23" s="36" t="s">
        <v>82</v>
      </c>
      <c r="H23" s="36"/>
      <c r="I23" s="36"/>
      <c r="J23" s="36"/>
      <c r="K23" s="36"/>
    </row>
    <row r="24" spans="1:11" ht="72" customHeight="1">
      <c r="A24" s="104" t="s">
        <v>12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ht="21.75" customHeight="1">
      <c r="A25" s="105" t="s">
        <v>13</v>
      </c>
      <c r="B25" s="47" t="s">
        <v>14</v>
      </c>
      <c r="C25" s="43"/>
      <c r="D25" s="44"/>
      <c r="E25" s="55" t="s">
        <v>74</v>
      </c>
      <c r="F25" s="56"/>
      <c r="G25" s="57"/>
      <c r="H25" s="107">
        <f>SUM(K16:K19,K9:K14)-D23</f>
        <v>19</v>
      </c>
      <c r="I25" s="108"/>
      <c r="J25" s="106" t="s">
        <v>36</v>
      </c>
      <c r="K25" s="106"/>
    </row>
    <row r="26" spans="1:11" ht="20.25" customHeight="1">
      <c r="A26" s="105"/>
      <c r="B26" s="45" t="s">
        <v>15</v>
      </c>
      <c r="C26" s="41"/>
      <c r="D26" s="42"/>
      <c r="E26" s="58"/>
      <c r="F26" s="59"/>
      <c r="G26" s="46"/>
      <c r="H26" s="108"/>
      <c r="I26" s="108"/>
      <c r="J26" s="106"/>
      <c r="K26" s="106"/>
    </row>
    <row r="27" spans="1:11" ht="24.75" customHeight="1">
      <c r="A27" s="5" t="s">
        <v>16</v>
      </c>
      <c r="B27" s="45" t="s">
        <v>15</v>
      </c>
      <c r="C27" s="41"/>
      <c r="D27" s="42"/>
      <c r="E27" s="40"/>
      <c r="F27" s="39"/>
      <c r="G27" s="38"/>
      <c r="H27" s="108"/>
      <c r="I27" s="108"/>
      <c r="J27" s="106"/>
      <c r="K27" s="106"/>
    </row>
    <row r="28" spans="1:11" ht="22.5" customHeight="1">
      <c r="A28" s="5" t="s">
        <v>17</v>
      </c>
      <c r="B28" s="96" t="s">
        <v>18</v>
      </c>
      <c r="C28" s="97"/>
      <c r="D28" s="97"/>
      <c r="E28" s="98"/>
      <c r="F28" s="99" t="s">
        <v>19</v>
      </c>
      <c r="G28" s="99"/>
      <c r="H28" s="99"/>
      <c r="I28" s="99"/>
      <c r="J28" s="99"/>
      <c r="K28" s="99"/>
    </row>
  </sheetData>
  <mergeCells count="53">
    <mergeCell ref="B28:E28"/>
    <mergeCell ref="F28:K28"/>
    <mergeCell ref="A20:F20"/>
    <mergeCell ref="A23:C23"/>
    <mergeCell ref="A24:K24"/>
    <mergeCell ref="A25:A26"/>
    <mergeCell ref="J25:K27"/>
    <mergeCell ref="H25:I27"/>
    <mergeCell ref="G20:K20"/>
    <mergeCell ref="G21:K21"/>
    <mergeCell ref="A19:C19"/>
    <mergeCell ref="D19:F19"/>
    <mergeCell ref="A18:C18"/>
    <mergeCell ref="D18:F18"/>
    <mergeCell ref="A15:K15"/>
    <mergeCell ref="A16:C16"/>
    <mergeCell ref="A17:C17"/>
    <mergeCell ref="D17:F17"/>
    <mergeCell ref="D16:F16"/>
    <mergeCell ref="A13:C13"/>
    <mergeCell ref="D13:F13"/>
    <mergeCell ref="A14:C14"/>
    <mergeCell ref="D14:F14"/>
    <mergeCell ref="D10:F10"/>
    <mergeCell ref="A11:C11"/>
    <mergeCell ref="D11:F11"/>
    <mergeCell ref="A12:C12"/>
    <mergeCell ref="D12:F12"/>
    <mergeCell ref="A10:C10"/>
    <mergeCell ref="G1:K4"/>
    <mergeCell ref="A5:K5"/>
    <mergeCell ref="A6:F6"/>
    <mergeCell ref="G6:K6"/>
    <mergeCell ref="A4:B4"/>
    <mergeCell ref="C1:F4"/>
    <mergeCell ref="A1:B3"/>
    <mergeCell ref="A7:C7"/>
    <mergeCell ref="D7:F7"/>
    <mergeCell ref="A8:K8"/>
    <mergeCell ref="A9:C9"/>
    <mergeCell ref="D9:F9"/>
    <mergeCell ref="G23:K23"/>
    <mergeCell ref="A21:A22"/>
    <mergeCell ref="B21:B22"/>
    <mergeCell ref="C21:C22"/>
    <mergeCell ref="D21:D22"/>
    <mergeCell ref="E21:F23"/>
    <mergeCell ref="G22:K22"/>
    <mergeCell ref="E25:G26"/>
    <mergeCell ref="B25:D25"/>
    <mergeCell ref="B26:D26"/>
    <mergeCell ref="B27:D27"/>
    <mergeCell ref="E27:G27"/>
  </mergeCells>
  <printOptions/>
  <pageMargins left="0.55" right="0.13" top="0.3" bottom="0.48" header="0.07" footer="0.46"/>
  <pageSetup orientation="portrait" paperSize="9" r:id="rId2"/>
  <headerFooter alignWithMargins="0">
    <oddHeader>&amp;C&amp;8Grille d'évaluation avec calcul automatique de la note proposée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35"/>
  <sheetViews>
    <sheetView workbookViewId="0" topLeftCell="A7">
      <selection activeCell="L31" sqref="L31:O31"/>
    </sheetView>
  </sheetViews>
  <sheetFormatPr defaultColWidth="11.421875" defaultRowHeight="12.75"/>
  <cols>
    <col min="2" max="2" width="12.57421875" style="0" customWidth="1"/>
    <col min="5" max="5" width="22.7109375" style="0" customWidth="1"/>
    <col min="6" max="10" width="4.7109375" style="0" customWidth="1"/>
  </cols>
  <sheetData>
    <row r="1" spans="1:10" ht="12.75" customHeight="1">
      <c r="A1" s="88" t="s">
        <v>42</v>
      </c>
      <c r="B1" s="89"/>
      <c r="C1" s="77" t="s">
        <v>72</v>
      </c>
      <c r="D1" s="188"/>
      <c r="E1" s="189"/>
      <c r="F1" s="177"/>
      <c r="G1" s="72"/>
      <c r="H1" s="72"/>
      <c r="I1" s="72"/>
      <c r="J1" s="72"/>
    </row>
    <row r="2" spans="1:10" ht="12.75" customHeight="1">
      <c r="A2" s="90"/>
      <c r="B2" s="91"/>
      <c r="C2" s="180"/>
      <c r="D2" s="190"/>
      <c r="E2" s="181"/>
      <c r="F2" s="177"/>
      <c r="G2" s="72"/>
      <c r="H2" s="72"/>
      <c r="I2" s="72"/>
      <c r="J2" s="72"/>
    </row>
    <row r="3" spans="1:10" ht="36" customHeight="1">
      <c r="A3" s="180"/>
      <c r="B3" s="181"/>
      <c r="C3" s="183" t="s">
        <v>78</v>
      </c>
      <c r="D3" s="184"/>
      <c r="E3" s="185"/>
      <c r="F3" s="177"/>
      <c r="G3" s="72"/>
      <c r="H3" s="72"/>
      <c r="I3" s="72"/>
      <c r="J3" s="72"/>
    </row>
    <row r="4" spans="1:10" ht="12.75">
      <c r="A4" s="85"/>
      <c r="B4" s="87"/>
      <c r="C4" s="186"/>
      <c r="D4" s="187"/>
      <c r="E4" s="111"/>
      <c r="F4" s="177"/>
      <c r="G4" s="72"/>
      <c r="H4" s="72"/>
      <c r="I4" s="72"/>
      <c r="J4" s="72"/>
    </row>
    <row r="5" spans="1:10" ht="22.5" customHeight="1">
      <c r="A5" s="75" t="s">
        <v>73</v>
      </c>
      <c r="B5" s="178"/>
      <c r="C5" s="58"/>
      <c r="D5" s="59"/>
      <c r="E5" s="46"/>
      <c r="F5" s="177"/>
      <c r="G5" s="72"/>
      <c r="H5" s="72"/>
      <c r="I5" s="72"/>
      <c r="J5" s="72"/>
    </row>
    <row r="6" spans="1:10" ht="12.75">
      <c r="A6" s="73" t="s">
        <v>0</v>
      </c>
      <c r="B6" s="73"/>
      <c r="C6" s="179"/>
      <c r="D6" s="179"/>
      <c r="E6" s="179"/>
      <c r="F6" s="73"/>
      <c r="G6" s="73"/>
      <c r="H6" s="73"/>
      <c r="I6" s="73"/>
      <c r="J6" s="73"/>
    </row>
    <row r="7" spans="1:10" ht="24" customHeight="1" thickBot="1">
      <c r="A7" s="175" t="s">
        <v>49</v>
      </c>
      <c r="B7" s="182"/>
      <c r="C7" s="182"/>
      <c r="D7" s="182"/>
      <c r="E7" s="176"/>
      <c r="F7" s="169" t="s">
        <v>2</v>
      </c>
      <c r="G7" s="170"/>
      <c r="H7" s="170"/>
      <c r="I7" s="170"/>
      <c r="J7" s="171"/>
    </row>
    <row r="8" spans="1:12" ht="36" customHeight="1" thickBot="1">
      <c r="A8" s="172" t="s">
        <v>3</v>
      </c>
      <c r="B8" s="173"/>
      <c r="C8" s="174"/>
      <c r="D8" s="175" t="s">
        <v>122</v>
      </c>
      <c r="E8" s="176"/>
      <c r="F8" s="3" t="s">
        <v>4</v>
      </c>
      <c r="G8" s="7" t="s">
        <v>5</v>
      </c>
      <c r="H8" s="3" t="s">
        <v>6</v>
      </c>
      <c r="I8" s="3" t="s">
        <v>7</v>
      </c>
      <c r="J8" s="3" t="s">
        <v>8</v>
      </c>
      <c r="L8" s="51" t="s">
        <v>37</v>
      </c>
    </row>
    <row r="9" spans="1:12" ht="15.75">
      <c r="A9" s="149" t="s">
        <v>50</v>
      </c>
      <c r="B9" s="150"/>
      <c r="C9" s="150"/>
      <c r="D9" s="150"/>
      <c r="E9" s="150"/>
      <c r="F9" s="150"/>
      <c r="G9" s="150"/>
      <c r="H9" s="150"/>
      <c r="I9" s="150"/>
      <c r="J9" s="151"/>
      <c r="L9" s="50" t="s">
        <v>39</v>
      </c>
    </row>
    <row r="10" spans="1:12" ht="39" customHeight="1">
      <c r="A10" s="70" t="s">
        <v>53</v>
      </c>
      <c r="B10" s="70"/>
      <c r="C10" s="70"/>
      <c r="D10" s="153" t="s">
        <v>75</v>
      </c>
      <c r="E10" s="154"/>
      <c r="F10" s="37"/>
      <c r="G10" s="37"/>
      <c r="H10" s="37"/>
      <c r="I10" s="37" t="s">
        <v>76</v>
      </c>
      <c r="J10" s="126">
        <f>IF(F10="x",0,IF(G10="x",0.33,IF(H10="x",0.66,IF(I10="x",1)))*L10)</f>
        <v>3</v>
      </c>
      <c r="L10" s="146">
        <v>3</v>
      </c>
    </row>
    <row r="11" spans="1:12" ht="22.5" customHeight="1">
      <c r="A11" s="70"/>
      <c r="B11" s="70"/>
      <c r="C11" s="70"/>
      <c r="D11" s="163"/>
      <c r="E11" s="164"/>
      <c r="F11" s="60"/>
      <c r="G11" s="60"/>
      <c r="H11" s="60"/>
      <c r="I11" s="60"/>
      <c r="J11" s="127"/>
      <c r="L11" s="158">
        <v>1</v>
      </c>
    </row>
    <row r="12" spans="1:12" ht="22.5" customHeight="1">
      <c r="A12" s="70" t="s">
        <v>54</v>
      </c>
      <c r="B12" s="70"/>
      <c r="C12" s="70"/>
      <c r="D12" s="71" t="s">
        <v>60</v>
      </c>
      <c r="E12" s="71"/>
      <c r="F12" s="11"/>
      <c r="G12" s="12"/>
      <c r="H12" s="12"/>
      <c r="I12" s="12" t="s">
        <v>76</v>
      </c>
      <c r="J12" s="4">
        <f>IF(F12="X",0,IF(G12="X",0.33,IF(H12="X",0.66,IF(I12="X",1))))*L12</f>
        <v>3</v>
      </c>
      <c r="L12" s="1">
        <v>3</v>
      </c>
    </row>
    <row r="13" spans="1:12" ht="22.5" customHeight="1">
      <c r="A13" s="94" t="s">
        <v>55</v>
      </c>
      <c r="B13" s="94"/>
      <c r="C13" s="94"/>
      <c r="D13" s="71" t="s">
        <v>61</v>
      </c>
      <c r="E13" s="71"/>
      <c r="F13" s="12"/>
      <c r="G13" s="12"/>
      <c r="H13" s="12"/>
      <c r="I13" s="12" t="s">
        <v>76</v>
      </c>
      <c r="J13" s="4">
        <f>IF(F13="X",0,IF(G13="X",0.33,IF(H13="X",0.66,IF(I13="X",1))))*L13</f>
        <v>2</v>
      </c>
      <c r="L13" s="1">
        <v>2</v>
      </c>
    </row>
    <row r="14" spans="1:12" ht="15.75">
      <c r="A14" s="149" t="s">
        <v>51</v>
      </c>
      <c r="B14" s="150"/>
      <c r="C14" s="150"/>
      <c r="D14" s="150"/>
      <c r="E14" s="150"/>
      <c r="F14" s="150"/>
      <c r="G14" s="150"/>
      <c r="H14" s="150"/>
      <c r="I14" s="150"/>
      <c r="J14" s="151"/>
      <c r="L14" s="2" t="s">
        <v>38</v>
      </c>
    </row>
    <row r="15" spans="1:12" ht="19.5" customHeight="1">
      <c r="A15" s="70" t="s">
        <v>56</v>
      </c>
      <c r="B15" s="70"/>
      <c r="C15" s="70"/>
      <c r="D15" s="165" t="s">
        <v>62</v>
      </c>
      <c r="E15" s="165"/>
      <c r="F15" s="12"/>
      <c r="G15" s="12"/>
      <c r="H15" s="12"/>
      <c r="I15" s="12" t="s">
        <v>76</v>
      </c>
      <c r="J15" s="4">
        <f>IF(F15="X",0,IF(G15="X",0.33,IF(H15="X",0.66,IF(I15="X",1))))*L15</f>
        <v>3</v>
      </c>
      <c r="L15" s="1">
        <v>3</v>
      </c>
    </row>
    <row r="16" spans="1:12" ht="19.5" customHeight="1">
      <c r="A16" s="70" t="s">
        <v>57</v>
      </c>
      <c r="B16" s="70"/>
      <c r="C16" s="152"/>
      <c r="D16" s="153" t="s">
        <v>63</v>
      </c>
      <c r="E16" s="154"/>
      <c r="F16" s="132"/>
      <c r="G16" s="37"/>
      <c r="H16" s="37"/>
      <c r="I16" s="37" t="s">
        <v>76</v>
      </c>
      <c r="J16" s="126">
        <f>IF(F16="X",0,IF(G16="X",0.33,IF(H16="X",0.66,IF(I16="X",1))))*L16</f>
        <v>3</v>
      </c>
      <c r="L16" s="146">
        <v>3</v>
      </c>
    </row>
    <row r="17" spans="1:12" ht="19.5" customHeight="1">
      <c r="A17" s="70"/>
      <c r="B17" s="70"/>
      <c r="C17" s="152"/>
      <c r="D17" s="160" t="s">
        <v>64</v>
      </c>
      <c r="E17" s="161"/>
      <c r="F17" s="133"/>
      <c r="G17" s="135"/>
      <c r="H17" s="135"/>
      <c r="I17" s="135"/>
      <c r="J17" s="136">
        <f aca="true" t="shared" si="0" ref="J17:J26">IF(F17="X",0,IF(G17="X",0.33,IF(H17="X",0.66,IF(I17="X",1))))*L17</f>
        <v>0</v>
      </c>
      <c r="L17" s="159"/>
    </row>
    <row r="18" spans="1:12" ht="19.5" customHeight="1">
      <c r="A18" s="70"/>
      <c r="B18" s="70"/>
      <c r="C18" s="152"/>
      <c r="D18" s="160" t="s">
        <v>65</v>
      </c>
      <c r="E18" s="161"/>
      <c r="F18" s="133"/>
      <c r="G18" s="135"/>
      <c r="H18" s="135"/>
      <c r="I18" s="135"/>
      <c r="J18" s="136">
        <f t="shared" si="0"/>
        <v>0</v>
      </c>
      <c r="L18" s="159"/>
    </row>
    <row r="19" spans="1:12" ht="19.5" customHeight="1">
      <c r="A19" s="70"/>
      <c r="B19" s="70"/>
      <c r="C19" s="152"/>
      <c r="D19" s="160" t="s">
        <v>66</v>
      </c>
      <c r="E19" s="161"/>
      <c r="F19" s="134"/>
      <c r="G19" s="60"/>
      <c r="H19" s="60"/>
      <c r="I19" s="60"/>
      <c r="J19" s="162"/>
      <c r="L19" s="158"/>
    </row>
    <row r="20" spans="1:12" ht="19.5" customHeight="1">
      <c r="A20" s="70" t="s">
        <v>58</v>
      </c>
      <c r="B20" s="70"/>
      <c r="C20" s="152"/>
      <c r="D20" s="153" t="s">
        <v>67</v>
      </c>
      <c r="E20" s="154"/>
      <c r="F20" s="132"/>
      <c r="G20" s="37"/>
      <c r="H20" s="37"/>
      <c r="I20" s="37" t="s">
        <v>76</v>
      </c>
      <c r="J20" s="126">
        <f t="shared" si="0"/>
        <v>3</v>
      </c>
      <c r="L20" s="166">
        <v>3</v>
      </c>
    </row>
    <row r="21" spans="1:12" ht="21" customHeight="1">
      <c r="A21" s="70"/>
      <c r="B21" s="70"/>
      <c r="C21" s="152"/>
      <c r="D21" s="160" t="s">
        <v>77</v>
      </c>
      <c r="E21" s="161"/>
      <c r="F21" s="133"/>
      <c r="G21" s="135"/>
      <c r="H21" s="135"/>
      <c r="I21" s="135"/>
      <c r="J21" s="136">
        <f t="shared" si="0"/>
        <v>0</v>
      </c>
      <c r="L21" s="167"/>
    </row>
    <row r="22" spans="1:12" ht="19.5" customHeight="1">
      <c r="A22" s="70"/>
      <c r="B22" s="70"/>
      <c r="C22" s="152"/>
      <c r="D22" s="160" t="s">
        <v>68</v>
      </c>
      <c r="E22" s="161"/>
      <c r="F22" s="133"/>
      <c r="G22" s="135"/>
      <c r="H22" s="135"/>
      <c r="I22" s="135"/>
      <c r="J22" s="136">
        <f t="shared" si="0"/>
        <v>0</v>
      </c>
      <c r="L22" s="167"/>
    </row>
    <row r="23" spans="1:12" ht="35.25" customHeight="1">
      <c r="A23" s="70"/>
      <c r="B23" s="70"/>
      <c r="C23" s="152"/>
      <c r="D23" s="160" t="s">
        <v>69</v>
      </c>
      <c r="E23" s="161"/>
      <c r="F23" s="134"/>
      <c r="G23" s="60"/>
      <c r="H23" s="60"/>
      <c r="I23" s="60"/>
      <c r="J23" s="162"/>
      <c r="L23" s="168"/>
    </row>
    <row r="24" spans="1:12" ht="26.25" customHeight="1">
      <c r="A24" s="70" t="s">
        <v>59</v>
      </c>
      <c r="B24" s="70"/>
      <c r="C24" s="152"/>
      <c r="D24" s="153" t="s">
        <v>70</v>
      </c>
      <c r="E24" s="154"/>
      <c r="F24" s="132"/>
      <c r="G24" s="37"/>
      <c r="H24" s="37"/>
      <c r="I24" s="37" t="s">
        <v>76</v>
      </c>
      <c r="J24" s="126">
        <f t="shared" si="0"/>
        <v>3</v>
      </c>
      <c r="L24" s="146">
        <v>3</v>
      </c>
    </row>
    <row r="25" spans="1:12" ht="26.25" customHeight="1">
      <c r="A25" s="70"/>
      <c r="B25" s="70"/>
      <c r="C25" s="152"/>
      <c r="D25" s="160" t="s">
        <v>121</v>
      </c>
      <c r="E25" s="161"/>
      <c r="F25" s="133"/>
      <c r="G25" s="135"/>
      <c r="H25" s="135"/>
      <c r="I25" s="135"/>
      <c r="J25" s="136">
        <f t="shared" si="0"/>
        <v>0</v>
      </c>
      <c r="L25" s="147"/>
    </row>
    <row r="26" spans="1:12" ht="26.25" customHeight="1">
      <c r="A26" s="70"/>
      <c r="B26" s="70"/>
      <c r="C26" s="152"/>
      <c r="D26" s="163" t="s">
        <v>71</v>
      </c>
      <c r="E26" s="164"/>
      <c r="F26" s="134"/>
      <c r="G26" s="60"/>
      <c r="H26" s="60"/>
      <c r="I26" s="60"/>
      <c r="J26" s="127">
        <f t="shared" si="0"/>
        <v>0</v>
      </c>
      <c r="L26" s="148"/>
    </row>
    <row r="27" spans="1:10" ht="12" customHeight="1">
      <c r="A27" s="109" t="s">
        <v>11</v>
      </c>
      <c r="B27" s="110"/>
      <c r="C27" s="110"/>
      <c r="D27" s="59"/>
      <c r="E27" s="111"/>
      <c r="F27" s="125" t="s">
        <v>45</v>
      </c>
      <c r="G27" s="123"/>
      <c r="H27" s="123"/>
      <c r="I27" s="123"/>
      <c r="J27" s="124"/>
    </row>
    <row r="28" spans="1:15" ht="12" customHeight="1">
      <c r="A28" s="37" t="s">
        <v>76</v>
      </c>
      <c r="B28" s="37"/>
      <c r="C28" s="37"/>
      <c r="D28" s="114"/>
      <c r="E28" s="32"/>
      <c r="F28" s="122" t="s">
        <v>46</v>
      </c>
      <c r="G28" s="123"/>
      <c r="H28" s="123"/>
      <c r="I28" s="123"/>
      <c r="J28" s="124"/>
      <c r="L28" s="155"/>
      <c r="M28" s="155"/>
      <c r="N28" s="155"/>
      <c r="O28" s="155"/>
    </row>
    <row r="29" spans="1:15" ht="12" customHeight="1">
      <c r="A29" s="60"/>
      <c r="B29" s="60"/>
      <c r="C29" s="60"/>
      <c r="D29" s="115"/>
      <c r="E29" s="31"/>
      <c r="F29" s="122" t="s">
        <v>47</v>
      </c>
      <c r="G29" s="123"/>
      <c r="H29" s="123"/>
      <c r="I29" s="123"/>
      <c r="J29" s="124"/>
      <c r="L29" s="155"/>
      <c r="M29" s="155"/>
      <c r="N29" s="155"/>
      <c r="O29" s="155"/>
    </row>
    <row r="30" spans="1:15" ht="12" customHeight="1">
      <c r="A30" s="102" t="s">
        <v>41</v>
      </c>
      <c r="B30" s="103"/>
      <c r="C30" s="103"/>
      <c r="D30" s="35">
        <f>COUNTA(A28:D29)</f>
        <v>1</v>
      </c>
      <c r="E30" s="30"/>
      <c r="F30" s="129" t="s">
        <v>48</v>
      </c>
      <c r="G30" s="130"/>
      <c r="H30" s="130"/>
      <c r="I30" s="130"/>
      <c r="J30" s="131"/>
      <c r="L30" s="155"/>
      <c r="M30" s="155"/>
      <c r="N30" s="155"/>
      <c r="O30" s="155"/>
    </row>
    <row r="31" spans="1:15" ht="89.25" customHeight="1">
      <c r="A31" s="104" t="s">
        <v>52</v>
      </c>
      <c r="B31" s="104"/>
      <c r="C31" s="104"/>
      <c r="D31" s="104"/>
      <c r="E31" s="128"/>
      <c r="F31" s="104"/>
      <c r="G31" s="104"/>
      <c r="H31" s="104"/>
      <c r="I31" s="104"/>
      <c r="J31" s="104"/>
      <c r="L31" s="155"/>
      <c r="M31" s="155"/>
      <c r="N31" s="155"/>
      <c r="O31" s="155"/>
    </row>
    <row r="32" spans="1:11" ht="22.5" customHeight="1">
      <c r="A32" s="112" t="s">
        <v>13</v>
      </c>
      <c r="B32" s="47" t="s">
        <v>14</v>
      </c>
      <c r="C32" s="43"/>
      <c r="D32" s="44"/>
      <c r="E32" s="47" t="s">
        <v>74</v>
      </c>
      <c r="F32" s="43"/>
      <c r="G32" s="44"/>
      <c r="H32" s="137">
        <f>SUM(J10:J13,J15:J26)-D30</f>
        <v>19</v>
      </c>
      <c r="I32" s="138"/>
      <c r="J32" s="143" t="s">
        <v>36</v>
      </c>
      <c r="K32" s="8"/>
    </row>
    <row r="33" spans="1:11" ht="20.25" customHeight="1">
      <c r="A33" s="113"/>
      <c r="B33" s="45" t="s">
        <v>15</v>
      </c>
      <c r="C33" s="41"/>
      <c r="D33" s="42"/>
      <c r="E33" s="116"/>
      <c r="F33" s="117"/>
      <c r="G33" s="118"/>
      <c r="H33" s="139"/>
      <c r="I33" s="140"/>
      <c r="J33" s="144"/>
      <c r="K33" s="8"/>
    </row>
    <row r="34" spans="1:11" ht="22.5" customHeight="1">
      <c r="A34" s="5" t="s">
        <v>16</v>
      </c>
      <c r="B34" s="45" t="s">
        <v>15</v>
      </c>
      <c r="C34" s="41"/>
      <c r="D34" s="42"/>
      <c r="E34" s="119"/>
      <c r="F34" s="120"/>
      <c r="G34" s="121"/>
      <c r="H34" s="141"/>
      <c r="I34" s="142"/>
      <c r="J34" s="145"/>
      <c r="K34" s="8"/>
    </row>
    <row r="35" spans="1:11" ht="19.5" customHeight="1">
      <c r="A35" s="5" t="s">
        <v>17</v>
      </c>
      <c r="B35" s="99" t="s">
        <v>18</v>
      </c>
      <c r="C35" s="99"/>
      <c r="D35" s="99"/>
      <c r="E35" s="99"/>
      <c r="F35" s="96" t="s">
        <v>19</v>
      </c>
      <c r="G35" s="156"/>
      <c r="H35" s="156"/>
      <c r="I35" s="156"/>
      <c r="J35" s="157"/>
      <c r="K35" s="6"/>
    </row>
  </sheetData>
  <mergeCells count="83">
    <mergeCell ref="F7:J7"/>
    <mergeCell ref="A8:C8"/>
    <mergeCell ref="D8:E8"/>
    <mergeCell ref="F1:J5"/>
    <mergeCell ref="A5:B5"/>
    <mergeCell ref="A6:J6"/>
    <mergeCell ref="A1:B4"/>
    <mergeCell ref="A7:E7"/>
    <mergeCell ref="C3:E5"/>
    <mergeCell ref="C1:E2"/>
    <mergeCell ref="A30:C30"/>
    <mergeCell ref="L31:O31"/>
    <mergeCell ref="A15:C15"/>
    <mergeCell ref="D15:E15"/>
    <mergeCell ref="D17:E17"/>
    <mergeCell ref="D18:E18"/>
    <mergeCell ref="D19:E19"/>
    <mergeCell ref="L30:O30"/>
    <mergeCell ref="L20:L23"/>
    <mergeCell ref="D24:E24"/>
    <mergeCell ref="A13:C13"/>
    <mergeCell ref="D13:E13"/>
    <mergeCell ref="A9:J9"/>
    <mergeCell ref="A12:C12"/>
    <mergeCell ref="D12:E12"/>
    <mergeCell ref="D10:E11"/>
    <mergeCell ref="A24:C26"/>
    <mergeCell ref="D25:E25"/>
    <mergeCell ref="D26:E26"/>
    <mergeCell ref="D22:E22"/>
    <mergeCell ref="D23:E23"/>
    <mergeCell ref="L28:O28"/>
    <mergeCell ref="L29:O29"/>
    <mergeCell ref="A10:C11"/>
    <mergeCell ref="B35:E35"/>
    <mergeCell ref="F35:J35"/>
    <mergeCell ref="L10:L11"/>
    <mergeCell ref="H16:H19"/>
    <mergeCell ref="I16:I19"/>
    <mergeCell ref="L16:L19"/>
    <mergeCell ref="H24:H26"/>
    <mergeCell ref="L24:L26"/>
    <mergeCell ref="A14:J14"/>
    <mergeCell ref="A16:C19"/>
    <mergeCell ref="D16:E16"/>
    <mergeCell ref="F16:F19"/>
    <mergeCell ref="G16:G19"/>
    <mergeCell ref="A20:C23"/>
    <mergeCell ref="D20:E20"/>
    <mergeCell ref="D21:E21"/>
    <mergeCell ref="J16:J19"/>
    <mergeCell ref="H32:I34"/>
    <mergeCell ref="J32:J34"/>
    <mergeCell ref="B33:D33"/>
    <mergeCell ref="B34:D34"/>
    <mergeCell ref="A31:J31"/>
    <mergeCell ref="F29:J29"/>
    <mergeCell ref="F30:J30"/>
    <mergeCell ref="F20:F23"/>
    <mergeCell ref="G20:G23"/>
    <mergeCell ref="H20:H23"/>
    <mergeCell ref="I20:I23"/>
    <mergeCell ref="F24:F26"/>
    <mergeCell ref="G24:G26"/>
    <mergeCell ref="J24:J26"/>
    <mergeCell ref="F27:J27"/>
    <mergeCell ref="F10:F11"/>
    <mergeCell ref="G10:G11"/>
    <mergeCell ref="H10:H11"/>
    <mergeCell ref="I10:I11"/>
    <mergeCell ref="J10:J11"/>
    <mergeCell ref="I24:I26"/>
    <mergeCell ref="J20:J23"/>
    <mergeCell ref="A27:E27"/>
    <mergeCell ref="A32:A33"/>
    <mergeCell ref="B32:D32"/>
    <mergeCell ref="E32:G32"/>
    <mergeCell ref="A28:A29"/>
    <mergeCell ref="B28:B29"/>
    <mergeCell ref="C28:C29"/>
    <mergeCell ref="D28:D29"/>
    <mergeCell ref="E33:G34"/>
    <mergeCell ref="F28:J28"/>
  </mergeCells>
  <printOptions/>
  <pageMargins left="0.57" right="0.13" top="0.28" bottom="0.48" header="0.07" footer="0.45"/>
  <pageSetup orientation="portrait" paperSize="9" r:id="rId2"/>
  <headerFooter alignWithMargins="0">
    <oddHeader>&amp;C&amp;8Grille d'évaluation avec calcul automatique de la note proposée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31"/>
  <sheetViews>
    <sheetView workbookViewId="0" topLeftCell="A1">
      <selection activeCell="N23" sqref="N23"/>
    </sheetView>
  </sheetViews>
  <sheetFormatPr defaultColWidth="11.421875" defaultRowHeight="12.75"/>
  <cols>
    <col min="5" max="5" width="27.7109375" style="0" customWidth="1"/>
    <col min="6" max="9" width="4.7109375" style="21" customWidth="1"/>
    <col min="10" max="10" width="5.7109375" style="0" customWidth="1"/>
  </cols>
  <sheetData>
    <row r="1" spans="1:10" ht="12.75" customHeight="1">
      <c r="A1" s="88" t="s">
        <v>42</v>
      </c>
      <c r="B1" s="223"/>
      <c r="C1" s="77" t="s">
        <v>119</v>
      </c>
      <c r="D1" s="188"/>
      <c r="E1" s="189"/>
      <c r="F1" s="177"/>
      <c r="G1" s="72"/>
      <c r="H1" s="72"/>
      <c r="I1" s="72"/>
      <c r="J1" s="72"/>
    </row>
    <row r="2" spans="1:10" ht="22.5" customHeight="1">
      <c r="A2" s="90"/>
      <c r="B2" s="224"/>
      <c r="C2" s="226"/>
      <c r="D2" s="227"/>
      <c r="E2" s="228"/>
      <c r="F2" s="177"/>
      <c r="G2" s="72"/>
      <c r="H2" s="72"/>
      <c r="I2" s="72"/>
      <c r="J2" s="72"/>
    </row>
    <row r="3" spans="1:10" ht="36" customHeight="1">
      <c r="A3" s="92"/>
      <c r="B3" s="225"/>
      <c r="C3" s="183" t="s">
        <v>83</v>
      </c>
      <c r="D3" s="184"/>
      <c r="E3" s="185"/>
      <c r="F3" s="177"/>
      <c r="G3" s="72"/>
      <c r="H3" s="72"/>
      <c r="I3" s="72"/>
      <c r="J3" s="72"/>
    </row>
    <row r="4" spans="1:10" ht="22.5" customHeight="1">
      <c r="A4" s="221" t="s">
        <v>84</v>
      </c>
      <c r="B4" s="222"/>
      <c r="C4" s="58"/>
      <c r="D4" s="59"/>
      <c r="E4" s="46"/>
      <c r="F4" s="177"/>
      <c r="G4" s="72"/>
      <c r="H4" s="72"/>
      <c r="I4" s="72"/>
      <c r="J4" s="72"/>
    </row>
    <row r="5" spans="1:10" ht="12.7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24" customHeight="1" thickBot="1">
      <c r="A6" s="68" t="s">
        <v>85</v>
      </c>
      <c r="B6" s="68"/>
      <c r="C6" s="68"/>
      <c r="D6" s="68"/>
      <c r="E6" s="68"/>
      <c r="F6" s="73" t="s">
        <v>2</v>
      </c>
      <c r="G6" s="73"/>
      <c r="H6" s="73"/>
      <c r="I6" s="73"/>
      <c r="J6" s="73"/>
    </row>
    <row r="7" spans="1:12" ht="36" customHeight="1" thickBot="1">
      <c r="A7" s="67" t="s">
        <v>3</v>
      </c>
      <c r="B7" s="67"/>
      <c r="C7" s="67"/>
      <c r="D7" s="214" t="s">
        <v>122</v>
      </c>
      <c r="E7" s="214"/>
      <c r="F7" s="3" t="s">
        <v>4</v>
      </c>
      <c r="G7" s="3" t="s">
        <v>5</v>
      </c>
      <c r="H7" s="3" t="s">
        <v>6</v>
      </c>
      <c r="I7" s="3" t="s">
        <v>7</v>
      </c>
      <c r="J7" s="16" t="s">
        <v>8</v>
      </c>
      <c r="L7" s="51" t="s">
        <v>37</v>
      </c>
    </row>
    <row r="8" spans="1:12" ht="15.75">
      <c r="A8" s="149" t="s">
        <v>86</v>
      </c>
      <c r="B8" s="150"/>
      <c r="C8" s="150"/>
      <c r="D8" s="150"/>
      <c r="E8" s="150"/>
      <c r="F8" s="150"/>
      <c r="G8" s="150"/>
      <c r="H8" s="150"/>
      <c r="I8" s="150"/>
      <c r="J8" s="151"/>
      <c r="L8" s="50" t="s">
        <v>117</v>
      </c>
    </row>
    <row r="9" spans="1:12" ht="45" customHeight="1">
      <c r="A9" s="207" t="s">
        <v>87</v>
      </c>
      <c r="B9" s="207"/>
      <c r="C9" s="207"/>
      <c r="D9" s="212" t="s">
        <v>102</v>
      </c>
      <c r="E9" s="212"/>
      <c r="F9" s="12"/>
      <c r="G9" s="12"/>
      <c r="H9" s="17"/>
      <c r="I9" s="17" t="s">
        <v>76</v>
      </c>
      <c r="J9" s="4">
        <f>IF(F9="x",0,IF(G9="x",0.33,IF(H9="x",0.66,IF(I9="x",1)))*L9)</f>
        <v>2</v>
      </c>
      <c r="L9" s="20">
        <v>2</v>
      </c>
    </row>
    <row r="10" spans="1:12" ht="29.25" customHeight="1">
      <c r="A10" s="207" t="s">
        <v>88</v>
      </c>
      <c r="B10" s="207"/>
      <c r="C10" s="207"/>
      <c r="D10" s="219" t="s">
        <v>104</v>
      </c>
      <c r="E10" s="220"/>
      <c r="F10" s="17"/>
      <c r="G10" s="15"/>
      <c r="H10" s="15"/>
      <c r="I10" s="17" t="s">
        <v>76</v>
      </c>
      <c r="J10" s="4">
        <f aca="true" t="shared" si="0" ref="J10:J23">IF(F10="x",0,IF(G10="x",0.33,IF(H10="x",0.66,IF(I10="x",1)))*L10)</f>
        <v>1</v>
      </c>
      <c r="L10" s="20">
        <v>1</v>
      </c>
    </row>
    <row r="11" spans="1:12" ht="29.25" customHeight="1">
      <c r="A11" s="214" t="s">
        <v>89</v>
      </c>
      <c r="B11" s="214"/>
      <c r="C11" s="214"/>
      <c r="D11" s="212" t="s">
        <v>103</v>
      </c>
      <c r="E11" s="213"/>
      <c r="F11" s="17"/>
      <c r="G11" s="17"/>
      <c r="H11" s="17"/>
      <c r="I11" s="17" t="s">
        <v>76</v>
      </c>
      <c r="J11" s="4">
        <f t="shared" si="0"/>
        <v>1</v>
      </c>
      <c r="L11" s="1">
        <v>1</v>
      </c>
    </row>
    <row r="12" spans="1:12" ht="29.25" customHeight="1">
      <c r="A12" s="214" t="s">
        <v>90</v>
      </c>
      <c r="B12" s="214"/>
      <c r="C12" s="214"/>
      <c r="D12" s="219" t="s">
        <v>105</v>
      </c>
      <c r="E12" s="220"/>
      <c r="F12" s="17"/>
      <c r="G12" s="18"/>
      <c r="H12" s="18"/>
      <c r="I12" s="17" t="s">
        <v>76</v>
      </c>
      <c r="J12" s="4">
        <f t="shared" si="0"/>
        <v>1</v>
      </c>
      <c r="L12" s="1">
        <v>1</v>
      </c>
    </row>
    <row r="13" spans="1:12" ht="15.75">
      <c r="A13" s="149" t="s">
        <v>91</v>
      </c>
      <c r="B13" s="150"/>
      <c r="C13" s="150"/>
      <c r="D13" s="150"/>
      <c r="E13" s="150"/>
      <c r="F13" s="150"/>
      <c r="G13" s="150"/>
      <c r="H13" s="150"/>
      <c r="I13" s="150"/>
      <c r="J13" s="151"/>
      <c r="L13" s="2" t="s">
        <v>118</v>
      </c>
    </row>
    <row r="14" spans="1:12" ht="34.5" customHeight="1">
      <c r="A14" s="214" t="s">
        <v>92</v>
      </c>
      <c r="B14" s="214"/>
      <c r="C14" s="214"/>
      <c r="D14" s="215" t="s">
        <v>106</v>
      </c>
      <c r="E14" s="216"/>
      <c r="F14" s="37"/>
      <c r="G14" s="37"/>
      <c r="H14" s="37"/>
      <c r="I14" s="37" t="s">
        <v>76</v>
      </c>
      <c r="J14" s="126">
        <f t="shared" si="0"/>
        <v>10</v>
      </c>
      <c r="L14" s="166">
        <v>10</v>
      </c>
    </row>
    <row r="15" spans="1:12" ht="12.75" customHeight="1">
      <c r="A15" s="214" t="s">
        <v>93</v>
      </c>
      <c r="B15" s="214"/>
      <c r="C15" s="214"/>
      <c r="D15" s="217"/>
      <c r="E15" s="218"/>
      <c r="F15" s="60"/>
      <c r="G15" s="60"/>
      <c r="H15" s="60"/>
      <c r="I15" s="60"/>
      <c r="J15" s="211"/>
      <c r="L15" s="206"/>
    </row>
    <row r="16" spans="1:12" ht="15.75">
      <c r="A16" s="149" t="s">
        <v>94</v>
      </c>
      <c r="B16" s="150"/>
      <c r="C16" s="150"/>
      <c r="D16" s="150"/>
      <c r="E16" s="150"/>
      <c r="F16" s="150"/>
      <c r="G16" s="150"/>
      <c r="H16" s="150"/>
      <c r="I16" s="150"/>
      <c r="J16" s="151"/>
      <c r="L16" s="2" t="s">
        <v>117</v>
      </c>
    </row>
    <row r="17" spans="1:12" ht="48" customHeight="1">
      <c r="A17" s="207" t="s">
        <v>95</v>
      </c>
      <c r="B17" s="207"/>
      <c r="C17" s="207"/>
      <c r="D17" s="208" t="s">
        <v>107</v>
      </c>
      <c r="E17" s="208"/>
      <c r="F17" s="12"/>
      <c r="G17" s="12"/>
      <c r="H17" s="12"/>
      <c r="I17" s="12" t="s">
        <v>76</v>
      </c>
      <c r="J17" s="4">
        <f t="shared" si="0"/>
        <v>1</v>
      </c>
      <c r="L17" s="20">
        <v>1</v>
      </c>
    </row>
    <row r="18" spans="1:12" ht="24" customHeight="1">
      <c r="A18" s="207" t="s">
        <v>96</v>
      </c>
      <c r="B18" s="207"/>
      <c r="C18" s="207"/>
      <c r="D18" s="208" t="s">
        <v>108</v>
      </c>
      <c r="E18" s="208"/>
      <c r="F18" s="37"/>
      <c r="G18" s="37"/>
      <c r="H18" s="209"/>
      <c r="I18" s="37" t="s">
        <v>76</v>
      </c>
      <c r="J18" s="126">
        <f>IF(F18="x",0,IF(G18="x",0.33,IF(H18="x",0.66,IF(I18="x",1)))*L18)</f>
        <v>1</v>
      </c>
      <c r="L18" s="204">
        <v>1</v>
      </c>
    </row>
    <row r="19" spans="1:12" ht="24" customHeight="1">
      <c r="A19" s="207" t="s">
        <v>97</v>
      </c>
      <c r="B19" s="207"/>
      <c r="C19" s="207"/>
      <c r="D19" s="208"/>
      <c r="E19" s="208"/>
      <c r="F19" s="135"/>
      <c r="G19" s="135"/>
      <c r="H19" s="209"/>
      <c r="I19" s="135"/>
      <c r="J19" s="210"/>
      <c r="L19" s="205"/>
    </row>
    <row r="20" spans="1:12" ht="12.75" customHeight="1">
      <c r="A20" s="207" t="s">
        <v>98</v>
      </c>
      <c r="B20" s="207"/>
      <c r="C20" s="207"/>
      <c r="D20" s="208"/>
      <c r="E20" s="208"/>
      <c r="F20" s="60"/>
      <c r="G20" s="60"/>
      <c r="H20" s="209"/>
      <c r="I20" s="60"/>
      <c r="J20" s="211"/>
      <c r="L20" s="205"/>
    </row>
    <row r="21" spans="1:12" ht="36" customHeight="1">
      <c r="A21" s="207" t="s">
        <v>99</v>
      </c>
      <c r="B21" s="207"/>
      <c r="C21" s="207"/>
      <c r="D21" s="208" t="s">
        <v>109</v>
      </c>
      <c r="E21" s="208"/>
      <c r="F21" s="17"/>
      <c r="G21" s="17"/>
      <c r="H21" s="12"/>
      <c r="I21" s="12" t="s">
        <v>76</v>
      </c>
      <c r="J21" s="4">
        <f t="shared" si="0"/>
        <v>1</v>
      </c>
      <c r="L21" s="1">
        <v>1</v>
      </c>
    </row>
    <row r="22" spans="1:12" ht="36" customHeight="1">
      <c r="A22" s="207" t="s">
        <v>100</v>
      </c>
      <c r="B22" s="207"/>
      <c r="C22" s="207"/>
      <c r="D22" s="208" t="s">
        <v>110</v>
      </c>
      <c r="E22" s="208"/>
      <c r="F22" s="17"/>
      <c r="G22" s="17"/>
      <c r="H22" s="12"/>
      <c r="I22" s="12" t="s">
        <v>76</v>
      </c>
      <c r="J22" s="4">
        <f t="shared" si="0"/>
        <v>1</v>
      </c>
      <c r="L22" s="1">
        <v>1</v>
      </c>
    </row>
    <row r="23" spans="1:12" ht="48" customHeight="1">
      <c r="A23" s="207" t="s">
        <v>101</v>
      </c>
      <c r="B23" s="207"/>
      <c r="C23" s="207"/>
      <c r="D23" s="208" t="s">
        <v>111</v>
      </c>
      <c r="E23" s="208"/>
      <c r="F23" s="12"/>
      <c r="G23" s="12"/>
      <c r="H23" s="12"/>
      <c r="I23" s="12" t="s">
        <v>76</v>
      </c>
      <c r="J23" s="4">
        <f t="shared" si="0"/>
        <v>1</v>
      </c>
      <c r="L23" s="20">
        <v>1</v>
      </c>
    </row>
    <row r="24" spans="1:12" ht="25.5" customHeight="1">
      <c r="A24" s="196" t="s">
        <v>112</v>
      </c>
      <c r="B24" s="197"/>
      <c r="C24" s="197"/>
      <c r="D24" s="197"/>
      <c r="E24" s="197"/>
      <c r="F24" s="202" t="s">
        <v>113</v>
      </c>
      <c r="G24" s="123"/>
      <c r="H24" s="123"/>
      <c r="I24" s="123"/>
      <c r="J24" s="124"/>
      <c r="L24" s="19"/>
    </row>
    <row r="25" spans="1:12" ht="25.5" customHeight="1">
      <c r="A25" s="198"/>
      <c r="B25" s="199"/>
      <c r="C25" s="199"/>
      <c r="D25" s="199"/>
      <c r="E25" s="199"/>
      <c r="F25" s="202" t="s">
        <v>114</v>
      </c>
      <c r="G25" s="123"/>
      <c r="H25" s="123"/>
      <c r="I25" s="123"/>
      <c r="J25" s="124"/>
      <c r="L25" s="19"/>
    </row>
    <row r="26" spans="1:10" ht="25.5" customHeight="1">
      <c r="A26" s="198"/>
      <c r="B26" s="199"/>
      <c r="C26" s="199"/>
      <c r="D26" s="199"/>
      <c r="E26" s="199"/>
      <c r="F26" s="202" t="s">
        <v>115</v>
      </c>
      <c r="G26" s="123"/>
      <c r="H26" s="123"/>
      <c r="I26" s="123"/>
      <c r="J26" s="124"/>
    </row>
    <row r="27" spans="1:10" ht="25.5" customHeight="1">
      <c r="A27" s="200"/>
      <c r="B27" s="201"/>
      <c r="C27" s="201"/>
      <c r="D27" s="201"/>
      <c r="E27" s="201"/>
      <c r="F27" s="203" t="s">
        <v>116</v>
      </c>
      <c r="G27" s="130"/>
      <c r="H27" s="130"/>
      <c r="I27" s="130"/>
      <c r="J27" s="131"/>
    </row>
    <row r="28" spans="1:10" ht="18.75" customHeight="1">
      <c r="A28" s="112" t="s">
        <v>13</v>
      </c>
      <c r="B28" s="47" t="s">
        <v>14</v>
      </c>
      <c r="C28" s="43"/>
      <c r="D28" s="44"/>
      <c r="E28" s="47" t="s">
        <v>74</v>
      </c>
      <c r="F28" s="43"/>
      <c r="G28" s="44"/>
      <c r="H28" s="137">
        <f>SUM(J9:J12,J14,J17:J23)</f>
        <v>20</v>
      </c>
      <c r="I28" s="191"/>
      <c r="J28" s="143" t="s">
        <v>36</v>
      </c>
    </row>
    <row r="29" spans="1:10" ht="21" customHeight="1">
      <c r="A29" s="113"/>
      <c r="B29" s="45" t="s">
        <v>15</v>
      </c>
      <c r="C29" s="41"/>
      <c r="D29" s="42"/>
      <c r="E29" s="116"/>
      <c r="F29" s="117"/>
      <c r="G29" s="118"/>
      <c r="H29" s="192"/>
      <c r="I29" s="193"/>
      <c r="J29" s="144"/>
    </row>
    <row r="30" spans="1:10" ht="23.25" customHeight="1">
      <c r="A30" s="5" t="s">
        <v>16</v>
      </c>
      <c r="B30" s="45" t="s">
        <v>15</v>
      </c>
      <c r="C30" s="41"/>
      <c r="D30" s="42"/>
      <c r="E30" s="119"/>
      <c r="F30" s="120"/>
      <c r="G30" s="121"/>
      <c r="H30" s="194"/>
      <c r="I30" s="195"/>
      <c r="J30" s="145"/>
    </row>
    <row r="31" spans="1:10" ht="20.25" customHeight="1">
      <c r="A31" s="5" t="s">
        <v>17</v>
      </c>
      <c r="B31" s="99" t="s">
        <v>18</v>
      </c>
      <c r="C31" s="99"/>
      <c r="D31" s="99"/>
      <c r="E31" s="99"/>
      <c r="F31" s="96" t="s">
        <v>19</v>
      </c>
      <c r="G31" s="156"/>
      <c r="H31" s="156"/>
      <c r="I31" s="156"/>
      <c r="J31" s="157"/>
    </row>
  </sheetData>
  <mergeCells count="63">
    <mergeCell ref="F1:J4"/>
    <mergeCell ref="A4:B4"/>
    <mergeCell ref="A5:J5"/>
    <mergeCell ref="A6:E6"/>
    <mergeCell ref="F6:J6"/>
    <mergeCell ref="C3:E4"/>
    <mergeCell ref="A1:B3"/>
    <mergeCell ref="C1:E2"/>
    <mergeCell ref="A7:C7"/>
    <mergeCell ref="D7:E7"/>
    <mergeCell ref="A12:C12"/>
    <mergeCell ref="D12:E12"/>
    <mergeCell ref="A8:J8"/>
    <mergeCell ref="A9:C9"/>
    <mergeCell ref="D9:E9"/>
    <mergeCell ref="A10:C10"/>
    <mergeCell ref="D10:E10"/>
    <mergeCell ref="A11:C11"/>
    <mergeCell ref="D11:E11"/>
    <mergeCell ref="A13:J13"/>
    <mergeCell ref="A14:C14"/>
    <mergeCell ref="D14:E15"/>
    <mergeCell ref="F14:F15"/>
    <mergeCell ref="G14:G15"/>
    <mergeCell ref="J14:J15"/>
    <mergeCell ref="A15:C15"/>
    <mergeCell ref="A18:C18"/>
    <mergeCell ref="D18:E20"/>
    <mergeCell ref="F18:F20"/>
    <mergeCell ref="G18:G20"/>
    <mergeCell ref="B31:E31"/>
    <mergeCell ref="F31:J31"/>
    <mergeCell ref="A19:C19"/>
    <mergeCell ref="A20:C20"/>
    <mergeCell ref="I18:I20"/>
    <mergeCell ref="A22:C22"/>
    <mergeCell ref="D22:E22"/>
    <mergeCell ref="J18:J20"/>
    <mergeCell ref="A21:C21"/>
    <mergeCell ref="D21:E21"/>
    <mergeCell ref="L18:L20"/>
    <mergeCell ref="L14:L15"/>
    <mergeCell ref="A23:C23"/>
    <mergeCell ref="D23:E23"/>
    <mergeCell ref="H14:H15"/>
    <mergeCell ref="I14:I15"/>
    <mergeCell ref="H18:H20"/>
    <mergeCell ref="A16:J16"/>
    <mergeCell ref="A17:C17"/>
    <mergeCell ref="D17:E17"/>
    <mergeCell ref="A24:E27"/>
    <mergeCell ref="F24:J24"/>
    <mergeCell ref="F25:J25"/>
    <mergeCell ref="F26:J26"/>
    <mergeCell ref="F27:J27"/>
    <mergeCell ref="A28:A29"/>
    <mergeCell ref="E28:G28"/>
    <mergeCell ref="H28:I30"/>
    <mergeCell ref="J28:J30"/>
    <mergeCell ref="E29:G30"/>
    <mergeCell ref="B28:D28"/>
    <mergeCell ref="B29:D29"/>
    <mergeCell ref="B30:D30"/>
  </mergeCells>
  <printOptions/>
  <pageMargins left="0.37" right="0.13" top="0.25" bottom="0.48" header="0.11" footer="0.45"/>
  <pageSetup orientation="portrait" paperSize="9" r:id="rId2"/>
  <headerFooter alignWithMargins="0">
    <oddHeader>&amp;C&amp;8Grille d'évaluation avec calcul automatique de la note proposée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41"/>
  <sheetViews>
    <sheetView workbookViewId="0" topLeftCell="A4">
      <selection activeCell="O14" sqref="N14:O14"/>
    </sheetView>
  </sheetViews>
  <sheetFormatPr defaultColWidth="11.421875" defaultRowHeight="12.75"/>
  <cols>
    <col min="5" max="5" width="28.140625" style="0" customWidth="1"/>
    <col min="6" max="9" width="5.00390625" style="0" customWidth="1"/>
    <col min="10" max="10" width="5.28125" style="0" customWidth="1"/>
  </cols>
  <sheetData>
    <row r="1" spans="1:10" ht="12.75" customHeight="1">
      <c r="A1" s="267" t="s">
        <v>135</v>
      </c>
      <c r="B1" s="267"/>
      <c r="C1" s="273" t="s">
        <v>168</v>
      </c>
      <c r="D1" s="273"/>
      <c r="E1" s="273"/>
      <c r="F1" s="72"/>
      <c r="G1" s="259"/>
      <c r="H1" s="259"/>
      <c r="I1" s="259"/>
      <c r="J1" s="259"/>
    </row>
    <row r="2" spans="1:10" ht="16.5" customHeight="1">
      <c r="A2" s="268"/>
      <c r="B2" s="268"/>
      <c r="C2" s="268"/>
      <c r="D2" s="268"/>
      <c r="E2" s="268"/>
      <c r="F2" s="259"/>
      <c r="G2" s="259"/>
      <c r="H2" s="259"/>
      <c r="I2" s="259"/>
      <c r="J2" s="259"/>
    </row>
    <row r="3" spans="1:10" ht="22.5" customHeight="1">
      <c r="A3" s="268"/>
      <c r="B3" s="268"/>
      <c r="C3" s="266" t="s">
        <v>124</v>
      </c>
      <c r="D3" s="266"/>
      <c r="E3" s="266"/>
      <c r="F3" s="259"/>
      <c r="G3" s="259"/>
      <c r="H3" s="259"/>
      <c r="I3" s="259"/>
      <c r="J3" s="259"/>
    </row>
    <row r="4" spans="1:10" ht="18.75" customHeight="1">
      <c r="A4" s="229" t="s">
        <v>73</v>
      </c>
      <c r="B4" s="230"/>
      <c r="C4" s="101"/>
      <c r="D4" s="101"/>
      <c r="E4" s="101"/>
      <c r="F4" s="259"/>
      <c r="G4" s="259"/>
      <c r="H4" s="259"/>
      <c r="I4" s="259"/>
      <c r="J4" s="259"/>
    </row>
    <row r="5" spans="1:10" ht="12.7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3.5" thickBot="1">
      <c r="A6" s="68" t="s">
        <v>125</v>
      </c>
      <c r="B6" s="68"/>
      <c r="C6" s="68"/>
      <c r="D6" s="68"/>
      <c r="E6" s="68"/>
      <c r="F6" s="73" t="s">
        <v>2</v>
      </c>
      <c r="G6" s="73"/>
      <c r="H6" s="73"/>
      <c r="I6" s="73"/>
      <c r="J6" s="73"/>
    </row>
    <row r="7" spans="1:12" ht="26.25" customHeight="1" thickBot="1">
      <c r="A7" s="67" t="s">
        <v>3</v>
      </c>
      <c r="B7" s="67"/>
      <c r="C7" s="67"/>
      <c r="D7" s="214" t="s">
        <v>122</v>
      </c>
      <c r="E7" s="214"/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L7" s="51" t="s">
        <v>37</v>
      </c>
    </row>
    <row r="8" spans="1:12" ht="15.75">
      <c r="A8" s="149" t="s">
        <v>126</v>
      </c>
      <c r="B8" s="260"/>
      <c r="C8" s="260"/>
      <c r="D8" s="260"/>
      <c r="E8" s="260"/>
      <c r="F8" s="260"/>
      <c r="G8" s="260"/>
      <c r="H8" s="260"/>
      <c r="I8" s="260"/>
      <c r="J8" s="261"/>
      <c r="L8" s="50" t="s">
        <v>38</v>
      </c>
    </row>
    <row r="9" spans="1:12" ht="21" customHeight="1">
      <c r="A9" s="70" t="s">
        <v>154</v>
      </c>
      <c r="B9" s="70"/>
      <c r="C9" s="152"/>
      <c r="D9" s="153" t="s">
        <v>169</v>
      </c>
      <c r="E9" s="154"/>
      <c r="F9" s="231"/>
      <c r="G9" s="232"/>
      <c r="H9" s="232"/>
      <c r="I9" s="37" t="s">
        <v>76</v>
      </c>
      <c r="J9" s="247">
        <f>IF(F9="x",0,IF(G9="x",0.33,IF(H9="x",0.66,IF(I9="x",1)))*L9)</f>
        <v>2</v>
      </c>
      <c r="L9" s="235">
        <v>2</v>
      </c>
    </row>
    <row r="10" spans="1:12" ht="14.25" customHeight="1">
      <c r="A10" s="269"/>
      <c r="B10" s="269"/>
      <c r="C10" s="270"/>
      <c r="D10" s="160" t="s">
        <v>136</v>
      </c>
      <c r="E10" s="161"/>
      <c r="F10" s="231"/>
      <c r="G10" s="232"/>
      <c r="H10" s="232"/>
      <c r="I10" s="135"/>
      <c r="J10" s="262"/>
      <c r="L10" s="236"/>
    </row>
    <row r="11" spans="1:12" ht="17.25" customHeight="1">
      <c r="A11" s="269"/>
      <c r="B11" s="269"/>
      <c r="C11" s="270"/>
      <c r="D11" s="160" t="s">
        <v>137</v>
      </c>
      <c r="E11" s="161"/>
      <c r="F11" s="231"/>
      <c r="G11" s="232"/>
      <c r="H11" s="232"/>
      <c r="I11" s="135"/>
      <c r="J11" s="264"/>
      <c r="L11" s="236"/>
    </row>
    <row r="12" spans="1:12" ht="12.75" customHeight="1">
      <c r="A12" s="269"/>
      <c r="B12" s="269"/>
      <c r="C12" s="270"/>
      <c r="D12" s="160" t="s">
        <v>138</v>
      </c>
      <c r="E12" s="161"/>
      <c r="F12" s="231"/>
      <c r="G12" s="232"/>
      <c r="H12" s="232"/>
      <c r="I12" s="60"/>
      <c r="J12" s="265"/>
      <c r="L12" s="236"/>
    </row>
    <row r="13" spans="1:12" ht="27" customHeight="1">
      <c r="A13" s="70" t="s">
        <v>155</v>
      </c>
      <c r="B13" s="70"/>
      <c r="C13" s="152"/>
      <c r="D13" s="153" t="s">
        <v>170</v>
      </c>
      <c r="E13" s="154"/>
      <c r="F13" s="231"/>
      <c r="G13" s="232"/>
      <c r="H13" s="232"/>
      <c r="I13" s="232" t="s">
        <v>76</v>
      </c>
      <c r="J13" s="247">
        <f>IF(F13="x",0,IF(G13="x",0.33,IF(H13="x",0.66,IF(I13="x",1)))*L13)</f>
        <v>3</v>
      </c>
      <c r="L13" s="204">
        <v>3</v>
      </c>
    </row>
    <row r="14" spans="1:12" ht="24" customHeight="1">
      <c r="A14" s="70"/>
      <c r="B14" s="70"/>
      <c r="C14" s="152"/>
      <c r="D14" s="233" t="s">
        <v>139</v>
      </c>
      <c r="E14" s="234"/>
      <c r="F14" s="231"/>
      <c r="G14" s="232"/>
      <c r="H14" s="232"/>
      <c r="I14" s="232"/>
      <c r="J14" s="248"/>
      <c r="L14" s="236"/>
    </row>
    <row r="15" spans="1:12" ht="14.25" customHeight="1">
      <c r="A15" s="94" t="s">
        <v>156</v>
      </c>
      <c r="B15" s="94"/>
      <c r="C15" s="241"/>
      <c r="D15" s="242" t="s">
        <v>140</v>
      </c>
      <c r="E15" s="243"/>
      <c r="F15" s="231"/>
      <c r="G15" s="232"/>
      <c r="H15" s="232"/>
      <c r="I15" s="232" t="s">
        <v>76</v>
      </c>
      <c r="J15" s="247">
        <f>IF(F15="x",0,IF(G15="x",0.33,IF(H15="x",0.66,IF(I15="x",1)))*L15)</f>
        <v>3</v>
      </c>
      <c r="L15" s="166">
        <v>3</v>
      </c>
    </row>
    <row r="16" spans="1:12" ht="13.5" customHeight="1">
      <c r="A16" s="94"/>
      <c r="B16" s="94"/>
      <c r="C16" s="241"/>
      <c r="D16" s="244" t="s">
        <v>141</v>
      </c>
      <c r="E16" s="245"/>
      <c r="F16" s="231"/>
      <c r="G16" s="232"/>
      <c r="H16" s="232"/>
      <c r="I16" s="232"/>
      <c r="J16" s="262"/>
      <c r="L16" s="167"/>
    </row>
    <row r="17" spans="1:12" ht="12.75" customHeight="1">
      <c r="A17" s="94"/>
      <c r="B17" s="94"/>
      <c r="C17" s="241"/>
      <c r="D17" s="244" t="s">
        <v>142</v>
      </c>
      <c r="E17" s="245"/>
      <c r="F17" s="231"/>
      <c r="G17" s="232"/>
      <c r="H17" s="232"/>
      <c r="I17" s="232"/>
      <c r="J17" s="262"/>
      <c r="L17" s="167"/>
    </row>
    <row r="18" spans="1:12" ht="12.75" customHeight="1">
      <c r="A18" s="94"/>
      <c r="B18" s="94"/>
      <c r="C18" s="241"/>
      <c r="D18" s="244" t="s">
        <v>143</v>
      </c>
      <c r="E18" s="245"/>
      <c r="F18" s="231"/>
      <c r="G18" s="232"/>
      <c r="H18" s="232"/>
      <c r="I18" s="232"/>
      <c r="J18" s="262"/>
      <c r="L18" s="167"/>
    </row>
    <row r="19" spans="1:12" ht="11.25" customHeight="1">
      <c r="A19" s="94"/>
      <c r="B19" s="94"/>
      <c r="C19" s="241"/>
      <c r="D19" s="274" t="s">
        <v>144</v>
      </c>
      <c r="E19" s="275"/>
      <c r="F19" s="231"/>
      <c r="G19" s="232"/>
      <c r="H19" s="232"/>
      <c r="I19" s="232"/>
      <c r="J19" s="248"/>
      <c r="L19" s="168"/>
    </row>
    <row r="20" spans="1:12" ht="27.75" customHeight="1">
      <c r="A20" s="70" t="s">
        <v>157</v>
      </c>
      <c r="B20" s="70"/>
      <c r="C20" s="70"/>
      <c r="D20" s="240" t="s">
        <v>145</v>
      </c>
      <c r="E20" s="240"/>
      <c r="F20" s="12"/>
      <c r="G20" s="26"/>
      <c r="H20" s="26"/>
      <c r="I20" s="13" t="s">
        <v>76</v>
      </c>
      <c r="J20" s="29">
        <f>IF(F20="x",0,IF(G20="x",0.33,IF(H20="x",0.66,IF(I20="x",1)))*L20)</f>
        <v>2</v>
      </c>
      <c r="L20" s="1">
        <v>2</v>
      </c>
    </row>
    <row r="21" spans="1:12" ht="36" customHeight="1">
      <c r="A21" s="239" t="s">
        <v>158</v>
      </c>
      <c r="B21" s="239"/>
      <c r="C21" s="239"/>
      <c r="D21" s="71" t="s">
        <v>146</v>
      </c>
      <c r="E21" s="71"/>
      <c r="F21" s="12"/>
      <c r="G21" s="12"/>
      <c r="H21" s="12"/>
      <c r="I21" s="12" t="s">
        <v>76</v>
      </c>
      <c r="J21" s="29">
        <f>IF(F21="x",0,IF(G21="x",0.33,IF(H21="x",0.66,IF(I21="x",1)))*L21)</f>
        <v>2</v>
      </c>
      <c r="L21" s="1">
        <v>2</v>
      </c>
    </row>
    <row r="22" spans="1:12" ht="15.75">
      <c r="A22" s="149" t="s">
        <v>127</v>
      </c>
      <c r="B22" s="260"/>
      <c r="C22" s="260"/>
      <c r="D22" s="260"/>
      <c r="E22" s="260"/>
      <c r="F22" s="260"/>
      <c r="G22" s="260"/>
      <c r="H22" s="260"/>
      <c r="I22" s="260"/>
      <c r="J22" s="261"/>
      <c r="L22" s="2" t="s">
        <v>171</v>
      </c>
    </row>
    <row r="23" spans="1:12" ht="16.5" customHeight="1">
      <c r="A23" s="70" t="s">
        <v>159</v>
      </c>
      <c r="B23" s="70"/>
      <c r="C23" s="152"/>
      <c r="D23" s="237" t="s">
        <v>147</v>
      </c>
      <c r="E23" s="238"/>
      <c r="F23" s="246"/>
      <c r="G23" s="263"/>
      <c r="H23" s="263"/>
      <c r="I23" s="37" t="s">
        <v>76</v>
      </c>
      <c r="J23" s="247">
        <f>IF(F23="x",0,IF(G23="x",0.33,IF(G23="x",0.66,IF(I23="x",1,)))*L23)</f>
        <v>0.5</v>
      </c>
      <c r="L23" s="235">
        <v>0.5</v>
      </c>
    </row>
    <row r="24" spans="1:12" ht="16.5" customHeight="1">
      <c r="A24" s="271"/>
      <c r="B24" s="271"/>
      <c r="C24" s="272"/>
      <c r="D24" s="163" t="s">
        <v>148</v>
      </c>
      <c r="E24" s="164"/>
      <c r="F24" s="246"/>
      <c r="G24" s="263"/>
      <c r="H24" s="263"/>
      <c r="I24" s="60"/>
      <c r="J24" s="248"/>
      <c r="L24" s="249"/>
    </row>
    <row r="25" spans="1:12" ht="18.75" customHeight="1">
      <c r="A25" s="250" t="s">
        <v>160</v>
      </c>
      <c r="B25" s="250"/>
      <c r="C25" s="250"/>
      <c r="D25" s="240" t="s">
        <v>149</v>
      </c>
      <c r="E25" s="240"/>
      <c r="F25" s="232"/>
      <c r="G25" s="232"/>
      <c r="H25" s="232"/>
      <c r="I25" s="232" t="s">
        <v>76</v>
      </c>
      <c r="J25" s="247">
        <f>IF(F25="x",0,IF(G25="x",0.33,IF(H25="x",0.66,IF(I25="x",1,)))*L25)</f>
        <v>1</v>
      </c>
      <c r="L25" s="204">
        <v>1</v>
      </c>
    </row>
    <row r="26" spans="1:12" ht="28.5" customHeight="1">
      <c r="A26" s="239" t="s">
        <v>161</v>
      </c>
      <c r="B26" s="239"/>
      <c r="C26" s="239"/>
      <c r="D26" s="71"/>
      <c r="E26" s="71"/>
      <c r="F26" s="232"/>
      <c r="G26" s="232"/>
      <c r="H26" s="232"/>
      <c r="I26" s="232"/>
      <c r="J26" s="248"/>
      <c r="L26" s="204"/>
    </row>
    <row r="27" spans="1:12" ht="26.25" customHeight="1">
      <c r="A27" s="239" t="s">
        <v>162</v>
      </c>
      <c r="B27" s="239"/>
      <c r="C27" s="239"/>
      <c r="D27" s="71" t="s">
        <v>150</v>
      </c>
      <c r="E27" s="71"/>
      <c r="F27" s="12"/>
      <c r="G27" s="28"/>
      <c r="H27" s="28"/>
      <c r="I27" s="12" t="s">
        <v>76</v>
      </c>
      <c r="J27" s="29">
        <f>IF(F27="x",0,IF(G27="x",0.33,IF(H27="x",0.66,IF(I27="x",1,)))*L27)</f>
        <v>0.5</v>
      </c>
      <c r="L27" s="1">
        <v>0.5</v>
      </c>
    </row>
    <row r="28" spans="1:12" ht="15.75">
      <c r="A28" s="149" t="s">
        <v>128</v>
      </c>
      <c r="B28" s="260"/>
      <c r="C28" s="260"/>
      <c r="D28" s="260"/>
      <c r="E28" s="260"/>
      <c r="F28" s="260"/>
      <c r="G28" s="260"/>
      <c r="H28" s="260"/>
      <c r="I28" s="260"/>
      <c r="J28" s="261"/>
      <c r="L28" s="2" t="s">
        <v>172</v>
      </c>
    </row>
    <row r="29" spans="1:12" ht="37.5" customHeight="1">
      <c r="A29" s="250" t="s">
        <v>163</v>
      </c>
      <c r="B29" s="250"/>
      <c r="C29" s="250"/>
      <c r="D29" s="251" t="s">
        <v>151</v>
      </c>
      <c r="E29" s="252"/>
      <c r="F29" s="12"/>
      <c r="G29" s="12"/>
      <c r="H29" s="12"/>
      <c r="I29" s="12" t="s">
        <v>76</v>
      </c>
      <c r="J29" s="29">
        <f>IF(F29="x",0,IF(G29="x",0.33,IF(H29="x",0.66,IF(I29="x",1,)))*L29)</f>
        <v>2</v>
      </c>
      <c r="L29" s="1">
        <v>2</v>
      </c>
    </row>
    <row r="30" spans="1:12" ht="27" customHeight="1">
      <c r="A30" s="70" t="s">
        <v>164</v>
      </c>
      <c r="B30" s="70"/>
      <c r="C30" s="70"/>
      <c r="D30" s="251" t="s">
        <v>152</v>
      </c>
      <c r="E30" s="252"/>
      <c r="F30" s="12"/>
      <c r="G30" s="27"/>
      <c r="H30" s="27"/>
      <c r="I30" s="12" t="s">
        <v>76</v>
      </c>
      <c r="J30" s="29">
        <f>IF(F30="x",0,IF(G30="x",0.33,IF(H30="x",0.66,IF(I30="x",1,)))*L30)</f>
        <v>1</v>
      </c>
      <c r="L30" s="1">
        <v>1</v>
      </c>
    </row>
    <row r="31" spans="1:12" ht="16.5" customHeight="1" thickBot="1">
      <c r="A31" s="70" t="s">
        <v>165</v>
      </c>
      <c r="B31" s="70"/>
      <c r="C31" s="152"/>
      <c r="D31" s="253" t="s">
        <v>166</v>
      </c>
      <c r="E31" s="254"/>
      <c r="F31" s="12"/>
      <c r="G31" s="12"/>
      <c r="H31" s="12"/>
      <c r="I31" s="12" t="s">
        <v>76</v>
      </c>
      <c r="J31" s="29">
        <f>IF(F31="x",0,IF(G31="x",0.33,IF(H31="x",0.66,IF(I31="x",1,)))*L31)</f>
        <v>1</v>
      </c>
      <c r="L31" s="9">
        <v>1</v>
      </c>
    </row>
    <row r="32" spans="1:12" ht="42.75" customHeight="1" thickBot="1">
      <c r="A32" s="255" t="s">
        <v>123</v>
      </c>
      <c r="B32" s="255"/>
      <c r="C32" s="256"/>
      <c r="D32" s="257" t="s">
        <v>153</v>
      </c>
      <c r="E32" s="258"/>
      <c r="F32" s="14"/>
      <c r="G32" s="10"/>
      <c r="H32" s="10"/>
      <c r="I32" s="10" t="s">
        <v>76</v>
      </c>
      <c r="J32" s="29">
        <f>IF(F32="x",0,IF(G32="x",0.33,IF(H32="x",0.66,IF(I32="x",1,)))*L32)</f>
        <v>2</v>
      </c>
      <c r="L32" s="49">
        <v>2</v>
      </c>
    </row>
    <row r="33" spans="1:10" ht="12.75" customHeight="1">
      <c r="A33" s="24" t="s">
        <v>129</v>
      </c>
      <c r="B33" s="23"/>
      <c r="C33" s="23"/>
      <c r="D33" s="25"/>
      <c r="E33" s="25"/>
      <c r="F33" s="285" t="s">
        <v>130</v>
      </c>
      <c r="G33" s="101"/>
      <c r="H33" s="101"/>
      <c r="I33" s="101"/>
      <c r="J33" s="101"/>
    </row>
    <row r="34" spans="1:10" ht="12.75" customHeight="1">
      <c r="A34" s="276" t="s">
        <v>76</v>
      </c>
      <c r="B34" s="276"/>
      <c r="C34" s="276"/>
      <c r="D34" s="276"/>
      <c r="E34" s="286"/>
      <c r="F34" s="285" t="s">
        <v>131</v>
      </c>
      <c r="G34" s="101"/>
      <c r="H34" s="101"/>
      <c r="I34" s="101"/>
      <c r="J34" s="101"/>
    </row>
    <row r="35" spans="1:10" ht="11.25" customHeight="1">
      <c r="A35" s="276"/>
      <c r="B35" s="276"/>
      <c r="C35" s="276"/>
      <c r="D35" s="276"/>
      <c r="E35" s="287"/>
      <c r="F35" s="285" t="s">
        <v>132</v>
      </c>
      <c r="G35" s="101"/>
      <c r="H35" s="101"/>
      <c r="I35" s="101"/>
      <c r="J35" s="101"/>
    </row>
    <row r="36" spans="1:10" ht="12" customHeight="1">
      <c r="A36" s="277" t="s">
        <v>167</v>
      </c>
      <c r="B36" s="110"/>
      <c r="C36" s="278"/>
      <c r="D36" s="33">
        <f>COUNTA(A34:D35)</f>
        <v>1</v>
      </c>
      <c r="E36" s="287"/>
      <c r="F36" s="285" t="s">
        <v>133</v>
      </c>
      <c r="G36" s="101"/>
      <c r="H36" s="101"/>
      <c r="I36" s="101"/>
      <c r="J36" s="101"/>
    </row>
    <row r="37" spans="1:10" ht="45.75" customHeight="1">
      <c r="A37" s="282" t="s">
        <v>134</v>
      </c>
      <c r="B37" s="283"/>
      <c r="C37" s="283"/>
      <c r="D37" s="283"/>
      <c r="E37" s="283"/>
      <c r="F37" s="283"/>
      <c r="G37" s="283"/>
      <c r="H37" s="283"/>
      <c r="I37" s="283"/>
      <c r="J37" s="284"/>
    </row>
    <row r="38" spans="1:10" ht="12.75">
      <c r="A38" s="279" t="s">
        <v>13</v>
      </c>
      <c r="B38" s="280" t="s">
        <v>14</v>
      </c>
      <c r="C38" s="280"/>
      <c r="D38" s="280"/>
      <c r="E38" s="280" t="s">
        <v>74</v>
      </c>
      <c r="F38" s="280"/>
      <c r="G38" s="280"/>
      <c r="H38" s="288">
        <f>SUM(J9:J21,J23:J27,J29:J32)-D36</f>
        <v>19</v>
      </c>
      <c r="I38" s="288"/>
      <c r="J38" s="289" t="s">
        <v>36</v>
      </c>
    </row>
    <row r="39" spans="1:10" ht="12.75">
      <c r="A39" s="279"/>
      <c r="B39" s="281" t="s">
        <v>15</v>
      </c>
      <c r="C39" s="281"/>
      <c r="D39" s="281"/>
      <c r="E39" s="290"/>
      <c r="F39" s="290"/>
      <c r="G39" s="290"/>
      <c r="H39" s="288"/>
      <c r="I39" s="288"/>
      <c r="J39" s="289"/>
    </row>
    <row r="40" spans="1:10" ht="24">
      <c r="A40" s="5" t="s">
        <v>16</v>
      </c>
      <c r="B40" s="281" t="s">
        <v>15</v>
      </c>
      <c r="C40" s="281"/>
      <c r="D40" s="281"/>
      <c r="E40" s="291"/>
      <c r="F40" s="291"/>
      <c r="G40" s="291"/>
      <c r="H40" s="288"/>
      <c r="I40" s="288"/>
      <c r="J40" s="289"/>
    </row>
    <row r="41" spans="1:10" ht="12.75">
      <c r="A41" s="5" t="s">
        <v>17</v>
      </c>
      <c r="B41" s="99" t="s">
        <v>18</v>
      </c>
      <c r="C41" s="99"/>
      <c r="D41" s="99"/>
      <c r="E41" s="99"/>
      <c r="F41" s="99" t="s">
        <v>19</v>
      </c>
      <c r="G41" s="259"/>
      <c r="H41" s="259"/>
      <c r="I41" s="259"/>
      <c r="J41" s="259"/>
    </row>
  </sheetData>
  <mergeCells count="98">
    <mergeCell ref="B40:D40"/>
    <mergeCell ref="F33:J33"/>
    <mergeCell ref="F34:J34"/>
    <mergeCell ref="F35:J35"/>
    <mergeCell ref="F36:J36"/>
    <mergeCell ref="E34:E36"/>
    <mergeCell ref="H38:I40"/>
    <mergeCell ref="J38:J40"/>
    <mergeCell ref="E39:G40"/>
    <mergeCell ref="C34:C35"/>
    <mergeCell ref="D34:D35"/>
    <mergeCell ref="A37:J37"/>
    <mergeCell ref="E38:G38"/>
    <mergeCell ref="C3:E4"/>
    <mergeCell ref="A1:B3"/>
    <mergeCell ref="A9:C12"/>
    <mergeCell ref="A23:C24"/>
    <mergeCell ref="C1:E2"/>
    <mergeCell ref="D17:E17"/>
    <mergeCell ref="D18:E18"/>
    <mergeCell ref="D19:E19"/>
    <mergeCell ref="D9:E9"/>
    <mergeCell ref="D10:E10"/>
    <mergeCell ref="H9:H12"/>
    <mergeCell ref="I9:I12"/>
    <mergeCell ref="J9:J12"/>
    <mergeCell ref="H13:H14"/>
    <mergeCell ref="I13:I14"/>
    <mergeCell ref="F1:J4"/>
    <mergeCell ref="A8:J8"/>
    <mergeCell ref="A22:J22"/>
    <mergeCell ref="A28:J28"/>
    <mergeCell ref="H15:H19"/>
    <mergeCell ref="I15:I19"/>
    <mergeCell ref="J15:J19"/>
    <mergeCell ref="G23:G24"/>
    <mergeCell ref="H23:H24"/>
    <mergeCell ref="J23:J24"/>
    <mergeCell ref="A32:C32"/>
    <mergeCell ref="D32:E32"/>
    <mergeCell ref="B41:E41"/>
    <mergeCell ref="F41:J41"/>
    <mergeCell ref="A34:A35"/>
    <mergeCell ref="B34:B35"/>
    <mergeCell ref="A36:C36"/>
    <mergeCell ref="A38:A39"/>
    <mergeCell ref="B38:D38"/>
    <mergeCell ref="B39:D39"/>
    <mergeCell ref="A30:C30"/>
    <mergeCell ref="D30:E30"/>
    <mergeCell ref="A31:C31"/>
    <mergeCell ref="D31:E31"/>
    <mergeCell ref="A29:C29"/>
    <mergeCell ref="D29:E29"/>
    <mergeCell ref="G25:G26"/>
    <mergeCell ref="H25:H26"/>
    <mergeCell ref="A25:C25"/>
    <mergeCell ref="A26:C26"/>
    <mergeCell ref="D25:E26"/>
    <mergeCell ref="F25:F26"/>
    <mergeCell ref="J25:J26"/>
    <mergeCell ref="J13:J14"/>
    <mergeCell ref="L13:L14"/>
    <mergeCell ref="L15:L19"/>
    <mergeCell ref="L23:L24"/>
    <mergeCell ref="L25:L26"/>
    <mergeCell ref="I25:I26"/>
    <mergeCell ref="A27:C27"/>
    <mergeCell ref="D27:E27"/>
    <mergeCell ref="F23:F24"/>
    <mergeCell ref="I23:I24"/>
    <mergeCell ref="L9:L12"/>
    <mergeCell ref="D23:E23"/>
    <mergeCell ref="D24:E24"/>
    <mergeCell ref="A21:C21"/>
    <mergeCell ref="D21:E21"/>
    <mergeCell ref="A20:C20"/>
    <mergeCell ref="D20:E20"/>
    <mergeCell ref="A15:C19"/>
    <mergeCell ref="D15:E15"/>
    <mergeCell ref="D16:E16"/>
    <mergeCell ref="G9:G12"/>
    <mergeCell ref="F15:F19"/>
    <mergeCell ref="G15:G19"/>
    <mergeCell ref="D13:E13"/>
    <mergeCell ref="D14:E14"/>
    <mergeCell ref="F13:F14"/>
    <mergeCell ref="G13:G14"/>
    <mergeCell ref="A4:B4"/>
    <mergeCell ref="A5:J5"/>
    <mergeCell ref="A13:C14"/>
    <mergeCell ref="A6:E6"/>
    <mergeCell ref="F6:J6"/>
    <mergeCell ref="A7:C7"/>
    <mergeCell ref="D7:E7"/>
    <mergeCell ref="D11:E11"/>
    <mergeCell ref="D12:E12"/>
    <mergeCell ref="F9:F12"/>
  </mergeCells>
  <printOptions/>
  <pageMargins left="0.33" right="0.31" top="0.26" bottom="0.49" header="0.11" footer="0.45"/>
  <pageSetup orientation="portrait" paperSize="9" r:id="rId2"/>
  <headerFooter alignWithMargins="0">
    <oddHeader>&amp;C&amp;8Grille d'évaluation avec calcul automatique de la note proposée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L38"/>
  <sheetViews>
    <sheetView workbookViewId="0" topLeftCell="A13">
      <selection activeCell="A10" sqref="A10:C12"/>
    </sheetView>
  </sheetViews>
  <sheetFormatPr defaultColWidth="11.421875" defaultRowHeight="12.75"/>
  <cols>
    <col min="2" max="2" width="15.421875" style="0" customWidth="1"/>
    <col min="3" max="3" width="11.8515625" style="0" customWidth="1"/>
    <col min="5" max="5" width="23.00390625" style="0" customWidth="1"/>
    <col min="6" max="10" width="5.8515625" style="0" customWidth="1"/>
  </cols>
  <sheetData>
    <row r="1" spans="1:10" ht="12.75" customHeight="1">
      <c r="A1" s="88" t="s">
        <v>209</v>
      </c>
      <c r="B1" s="89"/>
      <c r="C1" s="77" t="s">
        <v>208</v>
      </c>
      <c r="D1" s="188"/>
      <c r="E1" s="189"/>
      <c r="F1" s="72"/>
      <c r="G1" s="72"/>
      <c r="H1" s="72"/>
      <c r="I1" s="72"/>
      <c r="J1" s="72"/>
    </row>
    <row r="2" spans="1:10" ht="3.75" customHeight="1">
      <c r="A2" s="180"/>
      <c r="B2" s="181"/>
      <c r="C2" s="294"/>
      <c r="D2" s="295"/>
      <c r="E2" s="296"/>
      <c r="F2" s="72"/>
      <c r="G2" s="72"/>
      <c r="H2" s="72"/>
      <c r="I2" s="72"/>
      <c r="J2" s="72"/>
    </row>
    <row r="3" spans="1:10" ht="29.25" customHeight="1">
      <c r="A3" s="92"/>
      <c r="B3" s="93"/>
      <c r="C3" s="297" t="s">
        <v>210</v>
      </c>
      <c r="D3" s="298"/>
      <c r="E3" s="299"/>
      <c r="F3" s="72"/>
      <c r="G3" s="72"/>
      <c r="H3" s="72"/>
      <c r="I3" s="72"/>
      <c r="J3" s="72"/>
    </row>
    <row r="4" spans="1:10" ht="22.5" customHeight="1">
      <c r="A4" s="239" t="s">
        <v>176</v>
      </c>
      <c r="B4" s="239"/>
      <c r="C4" s="300"/>
      <c r="D4" s="301"/>
      <c r="E4" s="302"/>
      <c r="F4" s="72"/>
      <c r="G4" s="72"/>
      <c r="H4" s="72"/>
      <c r="I4" s="72"/>
      <c r="J4" s="72"/>
    </row>
    <row r="5" spans="1:10" ht="12.7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2.75">
      <c r="A6" s="326" t="s">
        <v>177</v>
      </c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3.5" thickBot="1">
      <c r="A7" s="68" t="s">
        <v>178</v>
      </c>
      <c r="B7" s="68"/>
      <c r="C7" s="68"/>
      <c r="D7" s="68"/>
      <c r="E7" s="68"/>
      <c r="F7" s="73" t="s">
        <v>2</v>
      </c>
      <c r="G7" s="73"/>
      <c r="H7" s="73"/>
      <c r="I7" s="73"/>
      <c r="J7" s="73"/>
    </row>
    <row r="8" spans="1:12" ht="34.5" customHeight="1" thickBot="1">
      <c r="A8" s="172" t="s">
        <v>3</v>
      </c>
      <c r="B8" s="173"/>
      <c r="C8" s="174"/>
      <c r="D8" s="175" t="s">
        <v>122</v>
      </c>
      <c r="E8" s="176"/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L8" s="51" t="s">
        <v>37</v>
      </c>
    </row>
    <row r="9" spans="1:12" ht="15.75">
      <c r="A9" s="69" t="s">
        <v>180</v>
      </c>
      <c r="B9" s="69"/>
      <c r="C9" s="69"/>
      <c r="D9" s="325"/>
      <c r="E9" s="325"/>
      <c r="F9" s="69"/>
      <c r="G9" s="69"/>
      <c r="H9" s="69"/>
      <c r="I9" s="69"/>
      <c r="J9" s="69"/>
      <c r="L9" s="50" t="s">
        <v>118</v>
      </c>
    </row>
    <row r="10" spans="1:12" ht="21.75" customHeight="1">
      <c r="A10" s="70" t="s">
        <v>201</v>
      </c>
      <c r="B10" s="70"/>
      <c r="C10" s="70"/>
      <c r="D10" s="153" t="s">
        <v>183</v>
      </c>
      <c r="E10" s="154"/>
      <c r="F10" s="132"/>
      <c r="G10" s="37"/>
      <c r="H10" s="37"/>
      <c r="I10" s="37" t="s">
        <v>76</v>
      </c>
      <c r="J10" s="308">
        <f>IF(F10="x",0,IF(G10="x",0.33,IF(H10="x",0.66,IF(I10="x",1,)))*L10)</f>
        <v>5</v>
      </c>
      <c r="L10" s="146">
        <v>5</v>
      </c>
    </row>
    <row r="11" spans="1:12" ht="24.75" customHeight="1">
      <c r="A11" s="269"/>
      <c r="B11" s="269"/>
      <c r="C11" s="269"/>
      <c r="D11" s="160" t="s">
        <v>184</v>
      </c>
      <c r="E11" s="161"/>
      <c r="F11" s="133"/>
      <c r="G11" s="135"/>
      <c r="H11" s="135"/>
      <c r="I11" s="135"/>
      <c r="J11" s="309"/>
      <c r="L11" s="159"/>
    </row>
    <row r="12" spans="1:12" ht="24" customHeight="1">
      <c r="A12" s="269"/>
      <c r="B12" s="269"/>
      <c r="C12" s="269"/>
      <c r="D12" s="160" t="s">
        <v>185</v>
      </c>
      <c r="E12" s="161"/>
      <c r="F12" s="134"/>
      <c r="G12" s="60"/>
      <c r="H12" s="60"/>
      <c r="I12" s="60"/>
      <c r="J12" s="310"/>
      <c r="L12" s="158"/>
    </row>
    <row r="13" spans="1:12" ht="12" customHeight="1">
      <c r="A13" s="312" t="s">
        <v>202</v>
      </c>
      <c r="B13" s="293"/>
      <c r="C13" s="293"/>
      <c r="D13" s="153" t="s">
        <v>186</v>
      </c>
      <c r="E13" s="154"/>
      <c r="F13" s="132"/>
      <c r="G13" s="305"/>
      <c r="H13" s="305"/>
      <c r="I13" s="37" t="s">
        <v>76</v>
      </c>
      <c r="J13" s="308">
        <f>IF(F13="x",0,IF(G13="x",0.33,IF(H13="x",0.66,IF(I13="x",1,)))*L13)</f>
        <v>4</v>
      </c>
      <c r="L13" s="146">
        <v>4</v>
      </c>
    </row>
    <row r="14" spans="1:12" ht="21.75" customHeight="1">
      <c r="A14" s="315"/>
      <c r="B14" s="316"/>
      <c r="C14" s="316"/>
      <c r="D14" s="160" t="s">
        <v>187</v>
      </c>
      <c r="E14" s="161"/>
      <c r="F14" s="134"/>
      <c r="G14" s="306"/>
      <c r="H14" s="306"/>
      <c r="I14" s="60"/>
      <c r="J14" s="310"/>
      <c r="L14" s="158"/>
    </row>
    <row r="15" spans="1:12" ht="22.5" customHeight="1">
      <c r="A15" s="321" t="s">
        <v>203</v>
      </c>
      <c r="B15" s="322"/>
      <c r="C15" s="322"/>
      <c r="D15" s="153" t="s">
        <v>188</v>
      </c>
      <c r="E15" s="154"/>
      <c r="F15" s="132"/>
      <c r="G15" s="305"/>
      <c r="H15" s="305"/>
      <c r="I15" s="37" t="s">
        <v>76</v>
      </c>
      <c r="J15" s="308">
        <f>IF(F15="x",0,IF(G15="x",0.33,IF(H15="x",0.66,IF(I15="x",1,)))*L15)</f>
        <v>1</v>
      </c>
      <c r="L15" s="146">
        <v>1</v>
      </c>
    </row>
    <row r="16" spans="1:12" ht="23.25" customHeight="1">
      <c r="A16" s="323"/>
      <c r="B16" s="324"/>
      <c r="C16" s="324"/>
      <c r="D16" s="163" t="s">
        <v>189</v>
      </c>
      <c r="E16" s="320"/>
      <c r="F16" s="134"/>
      <c r="G16" s="306"/>
      <c r="H16" s="306"/>
      <c r="I16" s="60"/>
      <c r="J16" s="310"/>
      <c r="L16" s="158"/>
    </row>
    <row r="17" spans="1:12" ht="15.75">
      <c r="A17" s="69" t="s">
        <v>181</v>
      </c>
      <c r="B17" s="69"/>
      <c r="C17" s="69"/>
      <c r="D17" s="311"/>
      <c r="E17" s="311"/>
      <c r="F17" s="69"/>
      <c r="G17" s="69"/>
      <c r="H17" s="69"/>
      <c r="I17" s="69"/>
      <c r="J17" s="69"/>
      <c r="L17" s="2" t="s">
        <v>212</v>
      </c>
    </row>
    <row r="18" spans="1:12" ht="23.25" customHeight="1">
      <c r="A18" s="312" t="s">
        <v>204</v>
      </c>
      <c r="B18" s="293"/>
      <c r="C18" s="293"/>
      <c r="D18" s="153" t="s">
        <v>190</v>
      </c>
      <c r="E18" s="154"/>
      <c r="F18" s="132"/>
      <c r="G18" s="305"/>
      <c r="H18" s="305"/>
      <c r="I18" s="37" t="s">
        <v>76</v>
      </c>
      <c r="J18" s="292">
        <f>IF(F18="x",0,IF(G18="x",0.33,IF(H18="x",0.66,IF(I18="x",1,)))*L18)</f>
        <v>1</v>
      </c>
      <c r="L18" s="146">
        <v>1</v>
      </c>
    </row>
    <row r="19" spans="1:12" ht="24" customHeight="1">
      <c r="A19" s="313"/>
      <c r="B19" s="314"/>
      <c r="C19" s="314"/>
      <c r="D19" s="317" t="s">
        <v>191</v>
      </c>
      <c r="E19" s="318"/>
      <c r="F19" s="133"/>
      <c r="G19" s="319"/>
      <c r="H19" s="319"/>
      <c r="I19" s="135"/>
      <c r="J19" s="327"/>
      <c r="L19" s="159"/>
    </row>
    <row r="20" spans="1:12" ht="21.75" customHeight="1">
      <c r="A20" s="313"/>
      <c r="B20" s="314"/>
      <c r="C20" s="314"/>
      <c r="D20" s="317" t="s">
        <v>192</v>
      </c>
      <c r="E20" s="318"/>
      <c r="F20" s="133"/>
      <c r="G20" s="319"/>
      <c r="H20" s="319"/>
      <c r="I20" s="135"/>
      <c r="J20" s="327"/>
      <c r="L20" s="159"/>
    </row>
    <row r="21" spans="1:12" ht="22.5" customHeight="1">
      <c r="A21" s="313"/>
      <c r="B21" s="314"/>
      <c r="C21" s="314"/>
      <c r="D21" s="317" t="s">
        <v>193</v>
      </c>
      <c r="E21" s="318"/>
      <c r="F21" s="133"/>
      <c r="G21" s="319"/>
      <c r="H21" s="319"/>
      <c r="I21" s="135"/>
      <c r="J21" s="327"/>
      <c r="L21" s="159"/>
    </row>
    <row r="22" spans="1:12" ht="22.5" customHeight="1">
      <c r="A22" s="313"/>
      <c r="B22" s="314"/>
      <c r="C22" s="314"/>
      <c r="D22" s="317" t="s">
        <v>194</v>
      </c>
      <c r="E22" s="318"/>
      <c r="F22" s="133"/>
      <c r="G22" s="319"/>
      <c r="H22" s="319"/>
      <c r="I22" s="135"/>
      <c r="J22" s="327"/>
      <c r="L22" s="159"/>
    </row>
    <row r="23" spans="1:12" ht="23.25" customHeight="1">
      <c r="A23" s="315"/>
      <c r="B23" s="316"/>
      <c r="C23" s="316"/>
      <c r="D23" s="163" t="s">
        <v>195</v>
      </c>
      <c r="E23" s="164"/>
      <c r="F23" s="134"/>
      <c r="G23" s="306"/>
      <c r="H23" s="306"/>
      <c r="I23" s="60"/>
      <c r="J23" s="328"/>
      <c r="L23" s="158"/>
    </row>
    <row r="24" spans="1:12" ht="35.25" customHeight="1">
      <c r="A24" s="70" t="s">
        <v>205</v>
      </c>
      <c r="B24" s="70"/>
      <c r="C24" s="70"/>
      <c r="D24" s="307" t="s">
        <v>196</v>
      </c>
      <c r="E24" s="307"/>
      <c r="F24" s="17"/>
      <c r="G24" s="17"/>
      <c r="H24" s="17"/>
      <c r="I24" s="17" t="s">
        <v>76</v>
      </c>
      <c r="J24" s="52">
        <f>IF(F24="x",0,IF(G24="x",0.33,IF(H24="x",0.66,IF(I24="x",1,)))*L24)</f>
        <v>2</v>
      </c>
      <c r="L24" s="20">
        <v>2</v>
      </c>
    </row>
    <row r="25" spans="1:12" ht="23.25" customHeight="1">
      <c r="A25" s="94" t="s">
        <v>206</v>
      </c>
      <c r="B25" s="94"/>
      <c r="C25" s="241"/>
      <c r="D25" s="153" t="s">
        <v>197</v>
      </c>
      <c r="E25" s="154"/>
      <c r="F25" s="132"/>
      <c r="G25" s="37"/>
      <c r="H25" s="37"/>
      <c r="I25" s="37" t="s">
        <v>76</v>
      </c>
      <c r="J25" s="292">
        <f>IF(F25="x",0,IF(G25="x",0.33,IF(H25="x",0.66,IF(I25="x",1,)))*L25)</f>
        <v>3</v>
      </c>
      <c r="L25" s="146">
        <v>3</v>
      </c>
    </row>
    <row r="26" spans="1:12" ht="13.5" customHeight="1">
      <c r="A26" s="94"/>
      <c r="B26" s="94"/>
      <c r="C26" s="241"/>
      <c r="D26" s="160" t="s">
        <v>186</v>
      </c>
      <c r="E26" s="161"/>
      <c r="F26" s="134"/>
      <c r="G26" s="60"/>
      <c r="H26" s="60"/>
      <c r="I26" s="60"/>
      <c r="J26" s="211"/>
      <c r="L26" s="158"/>
    </row>
    <row r="27" spans="1:12" ht="33.75" customHeight="1">
      <c r="A27" s="70" t="s">
        <v>207</v>
      </c>
      <c r="B27" s="70"/>
      <c r="C27" s="152"/>
      <c r="D27" s="153" t="s">
        <v>198</v>
      </c>
      <c r="E27" s="154"/>
      <c r="F27" s="132"/>
      <c r="G27" s="37"/>
      <c r="H27" s="37"/>
      <c r="I27" s="37" t="s">
        <v>76</v>
      </c>
      <c r="J27" s="292">
        <f>IF(F27="x",0,IF(G27="x",0.33,IF(H27="x",0.66,IF(I27="x",1,)))*L27)</f>
        <v>1</v>
      </c>
      <c r="L27" s="146">
        <v>1</v>
      </c>
    </row>
    <row r="28" spans="1:12" ht="23.25" customHeight="1" thickBot="1">
      <c r="A28" s="70"/>
      <c r="B28" s="70"/>
      <c r="C28" s="152"/>
      <c r="D28" s="160" t="s">
        <v>199</v>
      </c>
      <c r="E28" s="161"/>
      <c r="F28" s="134"/>
      <c r="G28" s="60"/>
      <c r="H28" s="60"/>
      <c r="I28" s="60"/>
      <c r="J28" s="211"/>
      <c r="L28" s="158"/>
    </row>
    <row r="29" spans="1:12" ht="46.5" customHeight="1" thickBot="1">
      <c r="A29" s="255" t="s">
        <v>123</v>
      </c>
      <c r="B29" s="255"/>
      <c r="C29" s="256"/>
      <c r="D29" s="303" t="s">
        <v>200</v>
      </c>
      <c r="E29" s="304"/>
      <c r="F29" s="22"/>
      <c r="G29" s="22"/>
      <c r="H29" s="22"/>
      <c r="I29" s="22" t="s">
        <v>76</v>
      </c>
      <c r="J29" s="52">
        <f>IF(F29="x",0,IF(G29="x",0.33,IF(H29="x",0.66,IF(I29="x",1,)))*L29)</f>
        <v>3</v>
      </c>
      <c r="L29" s="53">
        <v>3</v>
      </c>
    </row>
    <row r="30" spans="1:12" ht="13.5" customHeight="1">
      <c r="A30" s="24" t="s">
        <v>129</v>
      </c>
      <c r="B30" s="23"/>
      <c r="C30" s="23"/>
      <c r="D30" s="25"/>
      <c r="E30" s="25"/>
      <c r="F30" s="285" t="s">
        <v>130</v>
      </c>
      <c r="G30" s="101"/>
      <c r="H30" s="101"/>
      <c r="I30" s="101"/>
      <c r="J30" s="101"/>
      <c r="L30" s="48"/>
    </row>
    <row r="31" spans="1:12" ht="13.5" customHeight="1">
      <c r="A31" s="276" t="s">
        <v>76</v>
      </c>
      <c r="B31" s="276" t="s">
        <v>76</v>
      </c>
      <c r="C31" s="276" t="s">
        <v>76</v>
      </c>
      <c r="D31" s="276" t="s">
        <v>76</v>
      </c>
      <c r="E31" s="286"/>
      <c r="F31" s="285" t="s">
        <v>131</v>
      </c>
      <c r="G31" s="101"/>
      <c r="H31" s="101"/>
      <c r="I31" s="101"/>
      <c r="J31" s="101"/>
      <c r="L31" s="48"/>
    </row>
    <row r="32" spans="1:12" ht="14.25" customHeight="1">
      <c r="A32" s="276"/>
      <c r="B32" s="276"/>
      <c r="C32" s="276"/>
      <c r="D32" s="276"/>
      <c r="E32" s="287"/>
      <c r="F32" s="285" t="s">
        <v>132</v>
      </c>
      <c r="G32" s="101"/>
      <c r="H32" s="101"/>
      <c r="I32" s="101"/>
      <c r="J32" s="101"/>
      <c r="L32" s="48"/>
    </row>
    <row r="33" spans="1:12" ht="13.5" customHeight="1">
      <c r="A33" s="277" t="s">
        <v>167</v>
      </c>
      <c r="B33" s="110"/>
      <c r="C33" s="278"/>
      <c r="D33" s="33">
        <f>COUNTA(A31:D32)</f>
        <v>4</v>
      </c>
      <c r="E33" s="287"/>
      <c r="F33" s="285" t="s">
        <v>133</v>
      </c>
      <c r="G33" s="101"/>
      <c r="H33" s="101"/>
      <c r="I33" s="101"/>
      <c r="J33" s="101"/>
      <c r="L33" s="48"/>
    </row>
    <row r="34" spans="1:10" ht="53.25" customHeight="1">
      <c r="A34" s="282" t="s">
        <v>211</v>
      </c>
      <c r="B34" s="283"/>
      <c r="C34" s="283"/>
      <c r="D34" s="283"/>
      <c r="E34" s="283"/>
      <c r="F34" s="283"/>
      <c r="G34" s="283"/>
      <c r="H34" s="283"/>
      <c r="I34" s="283"/>
      <c r="J34" s="284"/>
    </row>
    <row r="35" spans="1:10" ht="12.75">
      <c r="A35" s="279" t="s">
        <v>13</v>
      </c>
      <c r="B35" s="280" t="s">
        <v>14</v>
      </c>
      <c r="C35" s="280"/>
      <c r="D35" s="280"/>
      <c r="E35" s="280" t="s">
        <v>74</v>
      </c>
      <c r="F35" s="280"/>
      <c r="G35" s="280"/>
      <c r="H35" s="288">
        <f>SUM(J10:J16,J18:J29)-D33</f>
        <v>16</v>
      </c>
      <c r="I35" s="288"/>
      <c r="J35" s="289" t="s">
        <v>36</v>
      </c>
    </row>
    <row r="36" spans="1:10" ht="12.75">
      <c r="A36" s="279"/>
      <c r="B36" s="281" t="s">
        <v>15</v>
      </c>
      <c r="C36" s="281"/>
      <c r="D36" s="281"/>
      <c r="E36" s="290"/>
      <c r="F36" s="290"/>
      <c r="G36" s="290"/>
      <c r="H36" s="288"/>
      <c r="I36" s="288"/>
      <c r="J36" s="289"/>
    </row>
    <row r="37" spans="1:10" ht="24">
      <c r="A37" s="5" t="s">
        <v>16</v>
      </c>
      <c r="B37" s="281" t="s">
        <v>15</v>
      </c>
      <c r="C37" s="281"/>
      <c r="D37" s="281"/>
      <c r="E37" s="291"/>
      <c r="F37" s="291"/>
      <c r="G37" s="291"/>
      <c r="H37" s="288"/>
      <c r="I37" s="288"/>
      <c r="J37" s="289"/>
    </row>
    <row r="38" spans="1:10" ht="12.75">
      <c r="A38" s="5" t="s">
        <v>17</v>
      </c>
      <c r="B38" s="99" t="s">
        <v>18</v>
      </c>
      <c r="C38" s="99"/>
      <c r="D38" s="99"/>
      <c r="E38" s="99"/>
      <c r="F38" s="99" t="s">
        <v>19</v>
      </c>
      <c r="G38" s="259"/>
      <c r="H38" s="259"/>
      <c r="I38" s="259"/>
      <c r="J38" s="259"/>
    </row>
  </sheetData>
  <mergeCells count="97">
    <mergeCell ref="J18:J23"/>
    <mergeCell ref="L18:L23"/>
    <mergeCell ref="F25:F26"/>
    <mergeCell ref="G25:G26"/>
    <mergeCell ref="H25:H26"/>
    <mergeCell ref="I25:I26"/>
    <mergeCell ref="J25:J26"/>
    <mergeCell ref="L25:L26"/>
    <mergeCell ref="F1:J4"/>
    <mergeCell ref="A4:B4"/>
    <mergeCell ref="A5:J5"/>
    <mergeCell ref="L15:L16"/>
    <mergeCell ref="A6:J6"/>
    <mergeCell ref="A7:E7"/>
    <mergeCell ref="F7:J7"/>
    <mergeCell ref="A8:C8"/>
    <mergeCell ref="D8:E8"/>
    <mergeCell ref="A9:J9"/>
    <mergeCell ref="D10:E10"/>
    <mergeCell ref="D11:E11"/>
    <mergeCell ref="D12:E12"/>
    <mergeCell ref="J15:J16"/>
    <mergeCell ref="A13:C14"/>
    <mergeCell ref="D13:E13"/>
    <mergeCell ref="D14:E14"/>
    <mergeCell ref="A15:C16"/>
    <mergeCell ref="H18:H23"/>
    <mergeCell ref="D15:E15"/>
    <mergeCell ref="D16:E16"/>
    <mergeCell ref="I15:I16"/>
    <mergeCell ref="I18:I23"/>
    <mergeCell ref="D21:E21"/>
    <mergeCell ref="D22:E22"/>
    <mergeCell ref="D23:E23"/>
    <mergeCell ref="G18:G23"/>
    <mergeCell ref="I10:I12"/>
    <mergeCell ref="J10:J12"/>
    <mergeCell ref="L10:L12"/>
    <mergeCell ref="I13:I14"/>
    <mergeCell ref="J13:J14"/>
    <mergeCell ref="L13:L14"/>
    <mergeCell ref="A24:C24"/>
    <mergeCell ref="D24:E24"/>
    <mergeCell ref="A25:C26"/>
    <mergeCell ref="D25:E25"/>
    <mergeCell ref="D26:E26"/>
    <mergeCell ref="G13:G14"/>
    <mergeCell ref="H13:H14"/>
    <mergeCell ref="F15:F16"/>
    <mergeCell ref="G15:G16"/>
    <mergeCell ref="H15:H16"/>
    <mergeCell ref="B38:E38"/>
    <mergeCell ref="F38:J38"/>
    <mergeCell ref="A27:C28"/>
    <mergeCell ref="D27:E27"/>
    <mergeCell ref="D28:E28"/>
    <mergeCell ref="F27:F28"/>
    <mergeCell ref="G27:G28"/>
    <mergeCell ref="H27:H28"/>
    <mergeCell ref="I27:I28"/>
    <mergeCell ref="C1:E2"/>
    <mergeCell ref="C3:E4"/>
    <mergeCell ref="A1:B3"/>
    <mergeCell ref="F18:F23"/>
    <mergeCell ref="F13:F14"/>
    <mergeCell ref="A17:J17"/>
    <mergeCell ref="A18:C23"/>
    <mergeCell ref="D18:E18"/>
    <mergeCell ref="D19:E19"/>
    <mergeCell ref="D20:E20"/>
    <mergeCell ref="H35:I37"/>
    <mergeCell ref="J35:J37"/>
    <mergeCell ref="E36:G37"/>
    <mergeCell ref="A34:J34"/>
    <mergeCell ref="A35:A36"/>
    <mergeCell ref="B35:D35"/>
    <mergeCell ref="B36:D36"/>
    <mergeCell ref="E35:G35"/>
    <mergeCell ref="F10:F12"/>
    <mergeCell ref="G10:G12"/>
    <mergeCell ref="B37:D37"/>
    <mergeCell ref="F30:J30"/>
    <mergeCell ref="F31:J31"/>
    <mergeCell ref="F32:J32"/>
    <mergeCell ref="F33:J33"/>
    <mergeCell ref="A29:C29"/>
    <mergeCell ref="D29:E29"/>
    <mergeCell ref="J27:J28"/>
    <mergeCell ref="L27:L28"/>
    <mergeCell ref="A10:C12"/>
    <mergeCell ref="A31:A32"/>
    <mergeCell ref="B31:B32"/>
    <mergeCell ref="C31:C32"/>
    <mergeCell ref="D31:D32"/>
    <mergeCell ref="E31:E33"/>
    <mergeCell ref="A33:C33"/>
    <mergeCell ref="H10:H12"/>
  </mergeCells>
  <printOptions/>
  <pageMargins left="0.16" right="0.17" top="0.29" bottom="0.48" header="0.15" footer="0.45"/>
  <pageSetup orientation="portrait" paperSize="9" r:id="rId2"/>
  <headerFooter alignWithMargins="0">
    <oddHeader>&amp;C&amp;6Grille d'évaluation avec calcul automatique de la note proposée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M36"/>
  <sheetViews>
    <sheetView tabSelected="1" workbookViewId="0" topLeftCell="A13">
      <selection activeCell="D31" sqref="D31"/>
    </sheetView>
  </sheetViews>
  <sheetFormatPr defaultColWidth="11.421875" defaultRowHeight="12.75"/>
  <cols>
    <col min="1" max="1" width="11.421875" style="54" customWidth="1"/>
    <col min="2" max="2" width="18.421875" style="54" customWidth="1"/>
    <col min="3" max="4" width="11.421875" style="54" customWidth="1"/>
    <col min="5" max="5" width="19.00390625" style="54" customWidth="1"/>
    <col min="6" max="10" width="6.28125" style="54" customWidth="1"/>
    <col min="11" max="16384" width="11.421875" style="54" customWidth="1"/>
  </cols>
  <sheetData>
    <row r="1" spans="1:10" ht="12.75" customHeight="1">
      <c r="A1" s="88" t="s">
        <v>244</v>
      </c>
      <c r="B1" s="223"/>
      <c r="C1" s="333" t="s">
        <v>174</v>
      </c>
      <c r="D1" s="334"/>
      <c r="E1" s="335"/>
      <c r="F1" s="177"/>
      <c r="G1" s="72"/>
      <c r="H1" s="72"/>
      <c r="I1" s="72"/>
      <c r="J1" s="72"/>
    </row>
    <row r="2" spans="1:10" ht="12.75" customHeight="1">
      <c r="A2" s="180"/>
      <c r="B2" s="190"/>
      <c r="C2" s="336" t="s">
        <v>175</v>
      </c>
      <c r="D2" s="337"/>
      <c r="E2" s="338"/>
      <c r="F2" s="177"/>
      <c r="G2" s="72"/>
      <c r="H2" s="72"/>
      <c r="I2" s="72"/>
      <c r="J2" s="72"/>
    </row>
    <row r="3" spans="1:10" ht="22.5" customHeight="1">
      <c r="A3" s="92"/>
      <c r="B3" s="225"/>
      <c r="C3" s="183" t="s">
        <v>182</v>
      </c>
      <c r="D3" s="184"/>
      <c r="E3" s="185"/>
      <c r="F3" s="177"/>
      <c r="G3" s="72"/>
      <c r="H3" s="72"/>
      <c r="I3" s="72"/>
      <c r="J3" s="72"/>
    </row>
    <row r="4" spans="1:10" ht="22.5" customHeight="1">
      <c r="A4" s="152" t="s">
        <v>213</v>
      </c>
      <c r="B4" s="330"/>
      <c r="C4" s="58"/>
      <c r="D4" s="59"/>
      <c r="E4" s="46"/>
      <c r="F4" s="177"/>
      <c r="G4" s="72"/>
      <c r="H4" s="72"/>
      <c r="I4" s="72"/>
      <c r="J4" s="72"/>
    </row>
    <row r="5" spans="1:10" ht="12.75">
      <c r="A5" s="73" t="s">
        <v>0</v>
      </c>
      <c r="B5" s="73"/>
      <c r="C5" s="179"/>
      <c r="D5" s="179"/>
      <c r="E5" s="179"/>
      <c r="F5" s="73"/>
      <c r="G5" s="73"/>
      <c r="H5" s="73"/>
      <c r="I5" s="73"/>
      <c r="J5" s="73"/>
    </row>
    <row r="6" spans="1:10" ht="12.75">
      <c r="A6" s="326" t="s">
        <v>214</v>
      </c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4.25" customHeight="1" thickBot="1">
      <c r="A7" s="214" t="s">
        <v>215</v>
      </c>
      <c r="B7" s="214"/>
      <c r="C7" s="214"/>
      <c r="D7" s="214"/>
      <c r="E7" s="214"/>
      <c r="F7" s="74" t="s">
        <v>2</v>
      </c>
      <c r="G7" s="74"/>
      <c r="H7" s="74"/>
      <c r="I7" s="74"/>
      <c r="J7" s="74"/>
    </row>
    <row r="8" spans="1:13" ht="27.75" customHeight="1" thickBot="1">
      <c r="A8" s="67" t="s">
        <v>3</v>
      </c>
      <c r="B8" s="67"/>
      <c r="C8" s="67"/>
      <c r="D8" s="214" t="s">
        <v>179</v>
      </c>
      <c r="E8" s="214"/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M8" s="51" t="s">
        <v>37</v>
      </c>
    </row>
    <row r="9" spans="1:12" ht="15.75">
      <c r="A9" s="332" t="s">
        <v>216</v>
      </c>
      <c r="B9" s="332"/>
      <c r="C9" s="332"/>
      <c r="D9" s="339"/>
      <c r="E9" s="339"/>
      <c r="F9" s="332"/>
      <c r="G9" s="332"/>
      <c r="H9" s="332"/>
      <c r="I9" s="332"/>
      <c r="J9" s="332"/>
      <c r="L9" s="341"/>
    </row>
    <row r="10" spans="1:13" ht="34.5" customHeight="1">
      <c r="A10" s="312" t="s">
        <v>217</v>
      </c>
      <c r="B10" s="293"/>
      <c r="C10" s="293"/>
      <c r="D10" s="153" t="s">
        <v>226</v>
      </c>
      <c r="E10" s="154"/>
      <c r="F10" s="231"/>
      <c r="G10" s="347"/>
      <c r="H10" s="347"/>
      <c r="I10" s="232" t="s">
        <v>76</v>
      </c>
      <c r="J10" s="349">
        <f>IF(F10="x",0,IF(G10="x",0.33,IF(H10="x",0.66,IF(I10="x",1,)))*L10)</f>
        <v>1</v>
      </c>
      <c r="L10" s="235">
        <v>1</v>
      </c>
      <c r="M10" s="345" t="s">
        <v>245</v>
      </c>
    </row>
    <row r="11" spans="1:13" ht="22.5" customHeight="1">
      <c r="A11" s="313"/>
      <c r="B11" s="314"/>
      <c r="C11" s="314"/>
      <c r="D11" s="160" t="s">
        <v>227</v>
      </c>
      <c r="E11" s="161"/>
      <c r="F11" s="231"/>
      <c r="G11" s="347"/>
      <c r="H11" s="347"/>
      <c r="I11" s="232"/>
      <c r="J11" s="349"/>
      <c r="L11" s="235"/>
      <c r="M11" s="343"/>
    </row>
    <row r="12" spans="1:13" ht="22.5" customHeight="1">
      <c r="A12" s="58"/>
      <c r="B12" s="316"/>
      <c r="C12" s="316"/>
      <c r="D12" s="160" t="s">
        <v>228</v>
      </c>
      <c r="E12" s="161"/>
      <c r="F12" s="231"/>
      <c r="G12" s="347"/>
      <c r="H12" s="347"/>
      <c r="I12" s="232"/>
      <c r="J12" s="349"/>
      <c r="L12" s="235"/>
      <c r="M12" s="346"/>
    </row>
    <row r="13" spans="1:13" ht="33.75" customHeight="1">
      <c r="A13" s="312" t="s">
        <v>218</v>
      </c>
      <c r="B13" s="293"/>
      <c r="C13" s="293"/>
      <c r="D13" s="153" t="s">
        <v>229</v>
      </c>
      <c r="E13" s="154"/>
      <c r="F13" s="231"/>
      <c r="G13" s="232"/>
      <c r="H13" s="232"/>
      <c r="I13" s="232" t="s">
        <v>76</v>
      </c>
      <c r="J13" s="349">
        <f>IF(F13="x",0,IF(G13="x",0.33,IF(H13="x",0.66,IF(I13="x",1,)))*L13)</f>
        <v>2</v>
      </c>
      <c r="L13" s="235">
        <v>2</v>
      </c>
      <c r="M13" s="346"/>
    </row>
    <row r="14" spans="1:13" ht="33" customHeight="1">
      <c r="A14" s="313"/>
      <c r="B14" s="314"/>
      <c r="C14" s="314"/>
      <c r="D14" s="160" t="s">
        <v>230</v>
      </c>
      <c r="E14" s="161"/>
      <c r="F14" s="231"/>
      <c r="G14" s="232"/>
      <c r="H14" s="232"/>
      <c r="I14" s="232"/>
      <c r="J14" s="349"/>
      <c r="L14" s="235"/>
      <c r="M14" s="346"/>
    </row>
    <row r="15" spans="1:13" ht="33.75" customHeight="1">
      <c r="A15" s="312" t="s">
        <v>219</v>
      </c>
      <c r="B15" s="293"/>
      <c r="C15" s="293"/>
      <c r="D15" s="153" t="s">
        <v>231</v>
      </c>
      <c r="E15" s="154"/>
      <c r="F15" s="231"/>
      <c r="G15" s="232"/>
      <c r="H15" s="232"/>
      <c r="I15" s="232" t="s">
        <v>76</v>
      </c>
      <c r="J15" s="349">
        <f>IF(F15="x",0,IF(G15="x",0.33,IF(H15="x",0.66,IF(I15="x",1,)))*L15)</f>
        <v>3</v>
      </c>
      <c r="L15" s="235">
        <v>3</v>
      </c>
      <c r="M15" s="346"/>
    </row>
    <row r="16" spans="1:13" ht="33.75" customHeight="1">
      <c r="A16" s="313"/>
      <c r="B16" s="314"/>
      <c r="C16" s="314"/>
      <c r="D16" s="163" t="s">
        <v>232</v>
      </c>
      <c r="E16" s="164"/>
      <c r="F16" s="231"/>
      <c r="G16" s="232"/>
      <c r="H16" s="232"/>
      <c r="I16" s="232"/>
      <c r="J16" s="349"/>
      <c r="L16" s="235"/>
      <c r="M16" s="346"/>
    </row>
    <row r="17" spans="1:13" ht="25.5" customHeight="1">
      <c r="A17" s="312" t="s">
        <v>220</v>
      </c>
      <c r="B17" s="293"/>
      <c r="C17" s="329"/>
      <c r="D17" s="307" t="s">
        <v>233</v>
      </c>
      <c r="E17" s="307"/>
      <c r="F17" s="12"/>
      <c r="G17" s="28"/>
      <c r="H17" s="28"/>
      <c r="I17" s="12" t="s">
        <v>76</v>
      </c>
      <c r="J17" s="52">
        <f>IF(F17="x",0,IF(G17="x",0.33,IF(H17="x",0.66,IF(I17="x",1,)))*L17)</f>
        <v>1</v>
      </c>
      <c r="L17" s="352">
        <v>1</v>
      </c>
      <c r="M17" s="346"/>
    </row>
    <row r="18" spans="1:13" ht="36" customHeight="1">
      <c r="A18" s="312" t="s">
        <v>221</v>
      </c>
      <c r="B18" s="293"/>
      <c r="C18" s="293"/>
      <c r="D18" s="153" t="s">
        <v>234</v>
      </c>
      <c r="E18" s="154"/>
      <c r="F18" s="231"/>
      <c r="G18" s="347"/>
      <c r="H18" s="347"/>
      <c r="I18" s="348" t="s">
        <v>76</v>
      </c>
      <c r="J18" s="350">
        <f>IF(F18="x",0,IF(G18="x",0.33,IF(H18="x",0.66,IF(I18="x",1,)))*L18)</f>
        <v>2</v>
      </c>
      <c r="L18" s="235">
        <v>2</v>
      </c>
      <c r="M18" s="346"/>
    </row>
    <row r="19" spans="1:13" ht="24" customHeight="1">
      <c r="A19" s="313"/>
      <c r="B19" s="314"/>
      <c r="C19" s="314"/>
      <c r="D19" s="160" t="s">
        <v>235</v>
      </c>
      <c r="E19" s="161"/>
      <c r="F19" s="231"/>
      <c r="G19" s="347"/>
      <c r="H19" s="347"/>
      <c r="I19" s="348"/>
      <c r="J19" s="350"/>
      <c r="L19" s="235"/>
      <c r="M19" s="346"/>
    </row>
    <row r="20" spans="1:13" ht="35.25" customHeight="1">
      <c r="A20" s="315"/>
      <c r="B20" s="316"/>
      <c r="C20" s="316"/>
      <c r="D20" s="160" t="s">
        <v>236</v>
      </c>
      <c r="E20" s="161"/>
      <c r="F20" s="231"/>
      <c r="G20" s="347"/>
      <c r="H20" s="347"/>
      <c r="I20" s="348"/>
      <c r="J20" s="350"/>
      <c r="L20" s="235"/>
      <c r="M20" s="206"/>
    </row>
    <row r="21" spans="1:13" ht="36" customHeight="1">
      <c r="A21" s="321" t="s">
        <v>222</v>
      </c>
      <c r="B21" s="322"/>
      <c r="C21" s="322"/>
      <c r="D21" s="153" t="s">
        <v>237</v>
      </c>
      <c r="E21" s="154"/>
      <c r="F21" s="231"/>
      <c r="G21" s="232"/>
      <c r="H21" s="232"/>
      <c r="I21" s="232" t="s">
        <v>76</v>
      </c>
      <c r="J21" s="351">
        <f>IF(F21="x",0,IF(G21="x",0.33,IF(H21="x",0.66,IF(I21="x",1,)))*L21)</f>
        <v>8</v>
      </c>
      <c r="L21" s="146">
        <v>8</v>
      </c>
      <c r="M21" s="344" t="s">
        <v>39</v>
      </c>
    </row>
    <row r="22" spans="1:13" ht="33.75" customHeight="1">
      <c r="A22" s="323"/>
      <c r="B22" s="324"/>
      <c r="C22" s="324"/>
      <c r="D22" s="160" t="s">
        <v>238</v>
      </c>
      <c r="E22" s="161"/>
      <c r="F22" s="231"/>
      <c r="G22" s="232"/>
      <c r="H22" s="232"/>
      <c r="I22" s="232"/>
      <c r="J22" s="351"/>
      <c r="L22" s="211"/>
      <c r="M22" s="344"/>
    </row>
    <row r="23" spans="1:13" ht="24" customHeight="1">
      <c r="A23" s="312" t="s">
        <v>223</v>
      </c>
      <c r="B23" s="293"/>
      <c r="C23" s="293"/>
      <c r="D23" s="153" t="s">
        <v>239</v>
      </c>
      <c r="E23" s="154"/>
      <c r="F23" s="231"/>
      <c r="G23" s="347"/>
      <c r="H23" s="347"/>
      <c r="I23" s="348" t="s">
        <v>76</v>
      </c>
      <c r="J23" s="350">
        <f>IF(F23="x",0,IF(G23="x",0.33,IF(H23="x",0.66,IF(I23="x",1,)))*L23)</f>
        <v>1</v>
      </c>
      <c r="L23" s="235">
        <v>1</v>
      </c>
      <c r="M23" s="344" t="s">
        <v>246</v>
      </c>
    </row>
    <row r="24" spans="1:13" ht="12.75" customHeight="1">
      <c r="A24" s="315"/>
      <c r="B24" s="316"/>
      <c r="C24" s="316"/>
      <c r="D24" s="160" t="s">
        <v>240</v>
      </c>
      <c r="E24" s="161"/>
      <c r="F24" s="231"/>
      <c r="G24" s="347"/>
      <c r="H24" s="347"/>
      <c r="I24" s="348"/>
      <c r="J24" s="350"/>
      <c r="L24" s="235"/>
      <c r="M24" s="344"/>
    </row>
    <row r="25" spans="1:13" ht="13.5" customHeight="1">
      <c r="A25" s="312" t="s">
        <v>224</v>
      </c>
      <c r="B25" s="293"/>
      <c r="C25" s="293"/>
      <c r="D25" s="153" t="s">
        <v>241</v>
      </c>
      <c r="E25" s="154"/>
      <c r="F25" s="231"/>
      <c r="G25" s="347"/>
      <c r="H25" s="347"/>
      <c r="I25" s="348" t="s">
        <v>76</v>
      </c>
      <c r="J25" s="350">
        <f>IF(F25="x",0,IF(G25="x",0.33,IF(H25="x",0.66,IF(I25="x",1,)))*L25)</f>
        <v>1</v>
      </c>
      <c r="L25" s="235">
        <v>1</v>
      </c>
      <c r="M25" s="344"/>
    </row>
    <row r="26" spans="1:13" ht="17.25" customHeight="1">
      <c r="A26" s="315"/>
      <c r="B26" s="316"/>
      <c r="C26" s="316"/>
      <c r="D26" s="163" t="s">
        <v>242</v>
      </c>
      <c r="E26" s="164"/>
      <c r="F26" s="231"/>
      <c r="G26" s="347"/>
      <c r="H26" s="347"/>
      <c r="I26" s="348"/>
      <c r="J26" s="350"/>
      <c r="L26" s="235"/>
      <c r="M26" s="344"/>
    </row>
    <row r="27" spans="1:13" ht="21.75" customHeight="1">
      <c r="A27" s="152" t="s">
        <v>225</v>
      </c>
      <c r="B27" s="330"/>
      <c r="C27" s="331"/>
      <c r="D27" s="240" t="s">
        <v>243</v>
      </c>
      <c r="E27" s="240"/>
      <c r="F27" s="12"/>
      <c r="G27" s="28"/>
      <c r="H27" s="28"/>
      <c r="I27" s="12" t="s">
        <v>76</v>
      </c>
      <c r="J27" s="52">
        <f>IF(F27="x",0,IF(G27="x",0.33,IF(H27="x",0.66,IF(I27="x",1,)))*L27)</f>
        <v>1</v>
      </c>
      <c r="L27" s="20">
        <v>1</v>
      </c>
      <c r="M27" s="344"/>
    </row>
    <row r="28" spans="1:12" ht="10.5" customHeight="1">
      <c r="A28" s="24" t="s">
        <v>129</v>
      </c>
      <c r="B28" s="23"/>
      <c r="C28" s="23"/>
      <c r="D28" s="25"/>
      <c r="E28" s="25"/>
      <c r="F28" s="285" t="s">
        <v>130</v>
      </c>
      <c r="G28" s="101"/>
      <c r="H28" s="101"/>
      <c r="I28" s="101"/>
      <c r="J28" s="101"/>
      <c r="L28" s="340"/>
    </row>
    <row r="29" spans="1:12" ht="10.5" customHeight="1">
      <c r="A29" s="276" t="s">
        <v>76</v>
      </c>
      <c r="B29" s="276" t="s">
        <v>76</v>
      </c>
      <c r="C29" s="276" t="s">
        <v>76</v>
      </c>
      <c r="D29" s="276" t="s">
        <v>76</v>
      </c>
      <c r="E29" s="286"/>
      <c r="F29" s="285" t="s">
        <v>131</v>
      </c>
      <c r="G29" s="101"/>
      <c r="H29" s="101"/>
      <c r="I29" s="101"/>
      <c r="J29" s="101"/>
      <c r="L29" s="342"/>
    </row>
    <row r="30" spans="1:10" ht="10.5" customHeight="1">
      <c r="A30" s="276"/>
      <c r="B30" s="276"/>
      <c r="C30" s="276"/>
      <c r="D30" s="276"/>
      <c r="E30" s="287"/>
      <c r="F30" s="285" t="s">
        <v>132</v>
      </c>
      <c r="G30" s="101"/>
      <c r="H30" s="101"/>
      <c r="I30" s="101"/>
      <c r="J30" s="101"/>
    </row>
    <row r="31" spans="1:10" ht="14.25" customHeight="1">
      <c r="A31" s="277" t="s">
        <v>167</v>
      </c>
      <c r="B31" s="110"/>
      <c r="C31" s="278"/>
      <c r="D31" s="33">
        <f>COUNTA(A29:D30)</f>
        <v>4</v>
      </c>
      <c r="E31" s="287"/>
      <c r="F31" s="285" t="s">
        <v>133</v>
      </c>
      <c r="G31" s="101"/>
      <c r="H31" s="101"/>
      <c r="I31" s="101"/>
      <c r="J31" s="101"/>
    </row>
    <row r="32" spans="1:10" ht="51" customHeight="1">
      <c r="A32" s="282" t="s">
        <v>211</v>
      </c>
      <c r="B32" s="283"/>
      <c r="C32" s="283"/>
      <c r="D32" s="283"/>
      <c r="E32" s="283"/>
      <c r="F32" s="283"/>
      <c r="G32" s="283"/>
      <c r="H32" s="283"/>
      <c r="I32" s="283"/>
      <c r="J32" s="284"/>
    </row>
    <row r="33" spans="1:10" ht="12.75">
      <c r="A33" s="279" t="s">
        <v>13</v>
      </c>
      <c r="B33" s="280" t="s">
        <v>14</v>
      </c>
      <c r="C33" s="280"/>
      <c r="D33" s="280"/>
      <c r="E33" s="280" t="s">
        <v>74</v>
      </c>
      <c r="F33" s="280"/>
      <c r="G33" s="280"/>
      <c r="H33" s="288">
        <f>SUM(J10:J27)-D31</f>
        <v>16</v>
      </c>
      <c r="I33" s="288"/>
      <c r="J33" s="289" t="s">
        <v>36</v>
      </c>
    </row>
    <row r="34" spans="1:10" ht="12.75">
      <c r="A34" s="279"/>
      <c r="B34" s="281" t="s">
        <v>15</v>
      </c>
      <c r="C34" s="281"/>
      <c r="D34" s="281"/>
      <c r="E34" s="290"/>
      <c r="F34" s="290"/>
      <c r="G34" s="290"/>
      <c r="H34" s="288"/>
      <c r="I34" s="288"/>
      <c r="J34" s="289"/>
    </row>
    <row r="35" spans="1:10" ht="24">
      <c r="A35" s="5" t="s">
        <v>16</v>
      </c>
      <c r="B35" s="281" t="s">
        <v>15</v>
      </c>
      <c r="C35" s="281"/>
      <c r="D35" s="281"/>
      <c r="E35" s="291"/>
      <c r="F35" s="291"/>
      <c r="G35" s="291"/>
      <c r="H35" s="288"/>
      <c r="I35" s="288"/>
      <c r="J35" s="289"/>
    </row>
    <row r="36" spans="1:10" ht="12.75">
      <c r="A36" s="5" t="s">
        <v>17</v>
      </c>
      <c r="B36" s="99" t="s">
        <v>18</v>
      </c>
      <c r="C36" s="99"/>
      <c r="D36" s="99"/>
      <c r="E36" s="99"/>
      <c r="F36" s="99" t="s">
        <v>19</v>
      </c>
      <c r="G36" s="259"/>
      <c r="H36" s="259"/>
      <c r="I36" s="259"/>
      <c r="J36" s="259"/>
    </row>
  </sheetData>
  <mergeCells count="106">
    <mergeCell ref="M21:M22"/>
    <mergeCell ref="M10:M20"/>
    <mergeCell ref="J10:J12"/>
    <mergeCell ref="J13:J14"/>
    <mergeCell ref="J15:J16"/>
    <mergeCell ref="J18:J20"/>
    <mergeCell ref="J21:J22"/>
    <mergeCell ref="L21:L22"/>
    <mergeCell ref="L25:L26"/>
    <mergeCell ref="L23:L24"/>
    <mergeCell ref="M23:M27"/>
    <mergeCell ref="J23:J24"/>
    <mergeCell ref="J25:J26"/>
    <mergeCell ref="L10:L12"/>
    <mergeCell ref="L13:L14"/>
    <mergeCell ref="L15:L16"/>
    <mergeCell ref="L18:L20"/>
    <mergeCell ref="F1:J4"/>
    <mergeCell ref="A4:B4"/>
    <mergeCell ref="A5:J5"/>
    <mergeCell ref="C1:E1"/>
    <mergeCell ref="C2:E2"/>
    <mergeCell ref="A6:J6"/>
    <mergeCell ref="A7:E7"/>
    <mergeCell ref="F7:J7"/>
    <mergeCell ref="A8:C8"/>
    <mergeCell ref="D8:E8"/>
    <mergeCell ref="A9:J9"/>
    <mergeCell ref="D10:E10"/>
    <mergeCell ref="D11:E11"/>
    <mergeCell ref="D12:E12"/>
    <mergeCell ref="F10:F12"/>
    <mergeCell ref="G10:G12"/>
    <mergeCell ref="H10:H12"/>
    <mergeCell ref="I10:I12"/>
    <mergeCell ref="A13:C14"/>
    <mergeCell ref="D13:E13"/>
    <mergeCell ref="D14:E14"/>
    <mergeCell ref="F13:F14"/>
    <mergeCell ref="G13:G14"/>
    <mergeCell ref="H13:H14"/>
    <mergeCell ref="I13:I14"/>
    <mergeCell ref="H15:H16"/>
    <mergeCell ref="I15:I16"/>
    <mergeCell ref="A17:C17"/>
    <mergeCell ref="D17:E17"/>
    <mergeCell ref="D15:E15"/>
    <mergeCell ref="D16:E16"/>
    <mergeCell ref="F15:F16"/>
    <mergeCell ref="G15:G16"/>
    <mergeCell ref="A15:C16"/>
    <mergeCell ref="F36:J36"/>
    <mergeCell ref="A18:C20"/>
    <mergeCell ref="D18:E18"/>
    <mergeCell ref="D19:E19"/>
    <mergeCell ref="D20:E20"/>
    <mergeCell ref="I18:I20"/>
    <mergeCell ref="I21:I22"/>
    <mergeCell ref="I23:I24"/>
    <mergeCell ref="I25:I26"/>
    <mergeCell ref="G21:G22"/>
    <mergeCell ref="H21:H22"/>
    <mergeCell ref="F18:F20"/>
    <mergeCell ref="G18:G20"/>
    <mergeCell ref="H18:H20"/>
    <mergeCell ref="D24:E24"/>
    <mergeCell ref="F23:F24"/>
    <mergeCell ref="A21:C22"/>
    <mergeCell ref="D21:E21"/>
    <mergeCell ref="D22:E22"/>
    <mergeCell ref="F21:F22"/>
    <mergeCell ref="F25:F26"/>
    <mergeCell ref="G23:G24"/>
    <mergeCell ref="H23:H24"/>
    <mergeCell ref="G25:G26"/>
    <mergeCell ref="H25:H26"/>
    <mergeCell ref="A27:C27"/>
    <mergeCell ref="D27:E27"/>
    <mergeCell ref="B36:E36"/>
    <mergeCell ref="C3:E4"/>
    <mergeCell ref="A1:B3"/>
    <mergeCell ref="A25:C26"/>
    <mergeCell ref="D25:E25"/>
    <mergeCell ref="D26:E26"/>
    <mergeCell ref="A23:C24"/>
    <mergeCell ref="D23:E23"/>
    <mergeCell ref="J33:J35"/>
    <mergeCell ref="E34:G35"/>
    <mergeCell ref="A10:C12"/>
    <mergeCell ref="A32:J32"/>
    <mergeCell ref="A33:A34"/>
    <mergeCell ref="B33:D33"/>
    <mergeCell ref="B34:D34"/>
    <mergeCell ref="F28:J28"/>
    <mergeCell ref="F29:J29"/>
    <mergeCell ref="F30:J30"/>
    <mergeCell ref="E29:E31"/>
    <mergeCell ref="A31:C31"/>
    <mergeCell ref="E33:G33"/>
    <mergeCell ref="H33:I35"/>
    <mergeCell ref="B35:D35"/>
    <mergeCell ref="F31:J31"/>
    <mergeCell ref="A29:A30"/>
    <mergeCell ref="B29:B30"/>
    <mergeCell ref="C29:C30"/>
    <mergeCell ref="D29:D30"/>
  </mergeCells>
  <printOptions/>
  <pageMargins left="0.13" right="0.13" top="0.21" bottom="0.48" header="0.07" footer="0.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Grilles_auto_U21_U33.xls</dc:title>
  <dc:subject/>
  <dc:creator> JAMES</dc:creator>
  <cp:keywords/>
  <dc:description/>
  <cp:lastModifiedBy> JAMES</cp:lastModifiedBy>
  <cp:lastPrinted>2009-06-26T07:25:09Z</cp:lastPrinted>
  <dcterms:created xsi:type="dcterms:W3CDTF">2008-10-29T14:56:46Z</dcterms:created>
  <dcterms:modified xsi:type="dcterms:W3CDTF">2009-06-26T07:29:57Z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